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mganat\Desktop\Conti ND\Náhradné diely Conti 07.2020\"/>
    </mc:Choice>
  </mc:AlternateContent>
  <xr:revisionPtr revIDLastSave="0" documentId="8_{195C04E3-B3EC-41A6-B494-1BEAEA1530BE}" xr6:coauthVersionLast="47" xr6:coauthVersionMax="47" xr10:uidLastSave="{00000000-0000-0000-0000-000000000000}"/>
  <bookViews>
    <workbookView xWindow="1152" yWindow="528" windowWidth="20484" windowHeight="13416" xr2:uid="{00000000-000D-0000-FFFF-FFFF00000000}"/>
  </bookViews>
  <sheets>
    <sheet name="podklad_k_zmluve" sheetId="1" r:id="rId1"/>
  </sheets>
  <definedNames>
    <definedName name="_xlnm._FilterDatabase" localSheetId="0" hidden="1">podklad_k_zmluve!$A$1:$M$346</definedName>
    <definedName name="_xlnm.Print_Area" localSheetId="0">podklad_k_zmluve!$A$1:$M$337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0" i="1" l="1"/>
  <c r="B281" i="1" l="1"/>
  <c r="C317" i="1" l="1"/>
  <c r="C316" i="1"/>
  <c r="B317" i="1"/>
  <c r="B316" i="1"/>
  <c r="C182" i="1"/>
  <c r="C3" i="1"/>
  <c r="C4" i="1"/>
  <c r="C5" i="1"/>
  <c r="C7" i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8" i="1"/>
  <c r="C319" i="1"/>
  <c r="C2" i="1"/>
  <c r="B3" i="1"/>
  <c r="B2" i="1"/>
  <c r="B319" i="1"/>
  <c r="B4" i="1"/>
  <c r="B5" i="1"/>
  <c r="B7" i="1"/>
  <c r="B8" i="1"/>
  <c r="B9" i="1"/>
  <c r="B10" i="1"/>
  <c r="B11" i="1"/>
  <c r="B12" i="1"/>
  <c r="B13" i="1"/>
  <c r="B14" i="1"/>
  <c r="B15" i="1"/>
  <c r="B17" i="1"/>
  <c r="B18" i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3" i="1"/>
  <c r="B34" i="1"/>
  <c r="B36" i="1"/>
  <c r="B37" i="1"/>
  <c r="B38" i="1"/>
  <c r="D38" i="1" s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D87" i="1" s="1"/>
  <c r="B88" i="1"/>
  <c r="D88" i="1" s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D111" i="1" s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D160" i="1" s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D249" i="1" s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8" i="1"/>
  <c r="L233" i="1" l="1"/>
  <c r="L319" i="1" l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5" i="1"/>
  <c r="L4" i="1"/>
  <c r="L3" i="1"/>
  <c r="L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Nemcek, Daniel02</author>
  </authors>
  <commentList>
    <comment ref="I137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Nemcek, Daniel02:</t>
        </r>
        <r>
          <rPr>
            <sz val="9"/>
            <color indexed="81"/>
            <rFont val="Segoe UI"/>
            <charset val="1"/>
          </rPr>
          <t xml:space="preserve">
na sklade mr 60 su este 2 ks
</t>
        </r>
      </text>
    </comment>
  </commentList>
</comments>
</file>

<file path=xl/sharedStrings.xml><?xml version="1.0" encoding="utf-8"?>
<sst xmlns="http://schemas.openxmlformats.org/spreadsheetml/2006/main" count="1181" uniqueCount="663">
  <si>
    <t>Poradové číslo</t>
  </si>
  <si>
    <t>Materiál</t>
  </si>
  <si>
    <t>Krátky text materiálu</t>
  </si>
  <si>
    <t>Množstvo</t>
  </si>
  <si>
    <t>Zákl. MJ</t>
  </si>
  <si>
    <t>Jednotková pôvodná cena</t>
  </si>
  <si>
    <t>Pôvodná obstarávacia cena</t>
  </si>
  <si>
    <t>Obdobie obstarania</t>
  </si>
  <si>
    <t>MOT:DC;GN(F)ZO132/2/VS/EV1C</t>
  </si>
  <si>
    <t>MOTOR DC GN(F)ZO132/2/VS/EV1C SEWMontazna poloha : M1Poloha svorkovnice a vyvodiek : 0 / NormalVystupny hriadel : RZ.18MMPriruba : L.I.A=250MMOtacky motora [r/min] : 2450Vykon motora [kW] : 4Prevadz. cyklus S1,S3-S10 [%] : S1Rozsah otacok : 100Napatie kotvy [V] : 470: 360Teplotna trieda / Krytie [IP] : F / 54Prislusenstvo - prid. ventil. : VS forced cooling fan, connection to: wiring digram no. 097580585Prid. chladenie - napatie [V] : 230 ACPrid. chladenie - frekv.[Hz] : 50Prislusenstvo - enkoder : EV1C enc</t>
  </si>
  <si>
    <t>ks</t>
  </si>
  <si>
    <t>MODUL:MENIC;6SE7031-2TF60-Z Z=G91+K01+K1</t>
  </si>
  <si>
    <t>MENIC 6SE7031-2TF60-Z Z=G91+K01+K11</t>
  </si>
  <si>
    <t>CERP:PIEST;HYDROGENRT PV180R9K1T1NFR1K02</t>
  </si>
  <si>
    <t>HYDROGENERATOR PV180R9K1T1NFR1K0200</t>
  </si>
  <si>
    <t>PANEL:DISP;CP7130-1006</t>
  </si>
  <si>
    <t>PANEL PC CP7130-1005 BECKHOFF</t>
  </si>
  <si>
    <t>MOT:AC;IND;DSE-G12-0410.208.50</t>
  </si>
  <si>
    <t>MOTPREV:AC;IND;KA97/T DRS100M4BE5HR/TH</t>
  </si>
  <si>
    <t>PREVODOVKA  POSUV CHLADNICKYKA97/T DRS100M4BE5HR/TH</t>
  </si>
  <si>
    <t>POHON:FREKV MENIC;6SE3215-8DB40;SIEMENS</t>
  </si>
  <si>
    <t>MENIC 6SE3215-8DB40</t>
  </si>
  <si>
    <t>POHON:FREKV MENIC</t>
  </si>
  <si>
    <t>Menic 6SE7022-6EC71-ZC43+C45+F01+G44+G91+M08 frekv.menic MCprf2 Kompakt;11kW; 3AC380-480V; 25.5A; CBP2; opcie,)=+K01+K11</t>
  </si>
  <si>
    <t>SNIM:BEZP;SKENER;PLS 101-312</t>
  </si>
  <si>
    <t>SNIMAC PLS 101-312 PLS101-312</t>
  </si>
  <si>
    <t>MOT:AC;IND;1LG4253-4AA60-Z A11+G17</t>
  </si>
  <si>
    <t>MOTOR 1LG4253-4AA60-Z Z=A11+G17</t>
  </si>
  <si>
    <t>CERP:PIEST;HPR18A1RKP08</t>
  </si>
  <si>
    <t>CERPADLO moog HPR18A1RKP08</t>
  </si>
  <si>
    <t>BUBON:NASTR;SEG;VALEC 80/40-220</t>
  </si>
  <si>
    <t>VALEC Segmentovy 80/40-220</t>
  </si>
  <si>
    <t>POHON:DC;6RA7078-6DS22-0;SIEMENS</t>
  </si>
  <si>
    <t>REGULATOR SIEMENS 6RA7078-6DS22-0</t>
  </si>
  <si>
    <t>SPINAC:BEZP;ROHOZ;BEZP SPINIA MP3-002220</t>
  </si>
  <si>
    <t>ROHOZ BEZPECNOSTNA S VYREZOM SSZ MP3-002220 1200X2614</t>
  </si>
  <si>
    <t>STARTER:MOT;125784;BST ELTROMAT</t>
  </si>
  <si>
    <t>MOTOR EMS 20B/200/5/20-5/C BST 125784</t>
  </si>
  <si>
    <t>HRIAD:PRIAM;HRIAD OUTNY TN-3/38C1</t>
  </si>
  <si>
    <t>Hriadel výstupny TN-3/38C1</t>
  </si>
  <si>
    <t>MOTPREV:AC;IND;KA77/T DRS112M4BE5HR/TH</t>
  </si>
  <si>
    <t>PREVODOVKA VYNASACIKA77/T DRS112M4BE5HR/TH</t>
  </si>
  <si>
    <t>PLATNA BEZPECNOSTNA SPINACIA  A</t>
  </si>
  <si>
    <t>PLATNA BEZPECNOSTNA SPINACIA A</t>
  </si>
  <si>
    <t>KLB OTOC;HLAVA CHLADIACA POWER SEAL RU 8</t>
  </si>
  <si>
    <t>HLAVA CHLADIACA POWER seal RU 80 8301-244-4660</t>
  </si>
  <si>
    <t>POHON:FREKV MENIC;6SE7022-6EC61-Z</t>
  </si>
  <si>
    <t>neuvedene</t>
  </si>
  <si>
    <t>VENTIL:PROCES;DN15;16BAR</t>
  </si>
  <si>
    <t>VENTIL REGULACNY RV230ERB1813Lx- DN15/PN16</t>
  </si>
  <si>
    <t>MOTPREV:AC;IND;SA77/T DRS90L4BE5HR/TH</t>
  </si>
  <si>
    <t>PREVODOVKA OD CHLADNICKYSA77/T DRS90L4BE5HR/TH</t>
  </si>
  <si>
    <t>MODUL G42</t>
  </si>
  <si>
    <t>PLATNA BEZPECNOSTNA SPINACIA  B</t>
  </si>
  <si>
    <t>PLATNA BEZPECNOSTNA SPINACIA B</t>
  </si>
  <si>
    <t>MOTPREV:AC;IND;SA77/T DRS100M4BE5HR/TH</t>
  </si>
  <si>
    <t>PREVODOVKA SEKACKASA77/T DRS100M4BE5HR/TH</t>
  </si>
  <si>
    <t>MOTPREV:AC;IND;SA77/T DRS90M4BE2HR/TH</t>
  </si>
  <si>
    <t>PREVODOVKA DOPRAVNIK PALIETSA77/T DRS90M4BE2HR/TH</t>
  </si>
  <si>
    <t>SADA DOSIEK GCP-009-M-4-68-1.4401-NBR/P/</t>
  </si>
  <si>
    <t>SADA DOSIEK GCP-009-M-4-68-1.4401-NBR/P/ NAHRADNA S NALEPENYMTESNENIM K CHLADICU GCP 009 PI</t>
  </si>
  <si>
    <t>MODUL:NAPAJ;SASI 6SE7031-7EE85-0AA0 SIEM</t>
  </si>
  <si>
    <t>SASI  6SE7031-7EE85-0AA0 SIEMENS</t>
  </si>
  <si>
    <t>SADA TESNENI NA PRITLACNE VALCE</t>
  </si>
  <si>
    <t>SADA TESNENI NA PRITLACNE VALCEPOWERseal sealing kit pre KRUPP 45"20208821, 4A60-46087000A-280/260x50</t>
  </si>
  <si>
    <t>sada</t>
  </si>
  <si>
    <t>POHON:SERVO;3AC;10A;ETHERCAT;AX2000</t>
  </si>
  <si>
    <t>SERVO DRIVE AX2010-B110-0001 BECKHOFF</t>
  </si>
  <si>
    <t>VALEC:HNANY;STREDOVY</t>
  </si>
  <si>
    <t>VALEC STREDOVY LA-376-5-3C</t>
  </si>
  <si>
    <t>CERP:ZUB</t>
  </si>
  <si>
    <t>POHON:DC;6RA7025-6DV62-0;SIEMENS</t>
  </si>
  <si>
    <t>MENIC SIMOREG 6RA7025-6DV62-0</t>
  </si>
  <si>
    <t>POHON:FREKV MENIC;6SE7021-4EP60-Z</t>
  </si>
  <si>
    <t>MENIC 6SE7021-4EP60-Z Z=G91 SIEMENS</t>
  </si>
  <si>
    <t>POHON:SERVO;3AC;6A;ETHERCAT;AX2000;JEDNO</t>
  </si>
  <si>
    <t>SERVO DRIVE AX2006-B110-0001 BECKHOFF</t>
  </si>
  <si>
    <t>HLAVA CHLADIACA POWER seal RU 80 -2 1/2" 8251-233-43/6/60</t>
  </si>
  <si>
    <t>SNIM:IND;IR2002/10;IFM</t>
  </si>
  <si>
    <t>SNIMAC IR2002/10</t>
  </si>
  <si>
    <t>DRZ:SENZOR;SYSTEM LIN BTU-002892</t>
  </si>
  <si>
    <t>ENCODER SYSTEM LINEARNY BTU-002892</t>
  </si>
  <si>
    <t>MOTPREV:AC;IND;MGFAT2-DSM-SNI</t>
  </si>
  <si>
    <t>MOTOR PREVODOVY MOVIGEAR MGFAT2-DSM-SNI SEW</t>
  </si>
  <si>
    <t>IPC;CX1000;ETHERNET/ETHERCAT/USB/DVI</t>
  </si>
  <si>
    <t>CPU MODUL CX1020-0112 BECKHOFF</t>
  </si>
  <si>
    <t>MODUL CX1020-0112  BECKHOFF</t>
  </si>
  <si>
    <t>PREV;SP100S-MF2-016-0G1-2S;WITTENSTEIN</t>
  </si>
  <si>
    <t>Prevodovka fy Alpha SP veľ.100 dvojstupňová/1FT6062  SP 100S-MF2-16-0G1</t>
  </si>
  <si>
    <t>SNIM:TENZ;LOAD CELL LMGZ307.3000.35 LIMA</t>
  </si>
  <si>
    <t>LOAD CELL LMGZ307.3000.35 LIMAGForce Measuring Sensor F=3000NSensor material = stainless steel- Sensitivity 1.8mV/V- Accoracy +/-0,3%- Temperature range -10...+60°C- Supply voltage 1...12V- Breaking load &gt;20 times rated measuring forceIncl. PlugIncl. 1 closed 1 bored coverIncl. 1 V-ring</t>
  </si>
  <si>
    <t>SERVOMOT:AC;1FK7103-5AF71-1EG0;SIEMENS</t>
  </si>
  <si>
    <t>SERVOPOHON 1FK7103-5AF71-1EG0</t>
  </si>
  <si>
    <t>PREV;HG075S-MF2-20-6E1;WITTENSTEIN</t>
  </si>
  <si>
    <t>Prevodovka fy Alpha radyHG1075,dvojstupňová k motorom  HG+075S-MF2-20-6E1</t>
  </si>
  <si>
    <t>KLB OTOC;HLAVA CHLADIACA POWER SEAL RU 4</t>
  </si>
  <si>
    <t>HLAVA CHLADIACA POWER seal RU 40 4200-210-100n.RU 302" priruba</t>
  </si>
  <si>
    <t>SERVOMOT:AC;1FK7101-5AF71-1EH0;SIEMENS</t>
  </si>
  <si>
    <t>SERVOPOHON 1FK7101-5AF71-1EH0</t>
  </si>
  <si>
    <t>DRZ:SENZOR;SYSTEM LIN BTU-005954</t>
  </si>
  <si>
    <t>ENCODER SYSTEM LINEARNY BTU-005954</t>
  </si>
  <si>
    <t>SADA TESNENIA NA STREDOVY VALEC VHL 42"</t>
  </si>
  <si>
    <t>CERP:PIEST;HYDROGENRT R1,15-1,45-1,45-1,</t>
  </si>
  <si>
    <t>HYDROGENERATOR RADIALNY HAWE R1,15-1,45-1,45-1,4</t>
  </si>
  <si>
    <t>POHON:DC;6RA7013-6DV62-0;SIEMENS</t>
  </si>
  <si>
    <t>MENIC SIMOREG 6RA7013-6DV62-0</t>
  </si>
  <si>
    <t>MOTPREV:AC;IND;K67 DRE100M4/TF/V</t>
  </si>
  <si>
    <t>PREVODOVKA SEW K67 DRE100M4/TF/VOtáčky [r/min] : 1425 / 23Celkový prevodový pomer [I] : 60,66 / 0Ma max (Nm) : 820Výstupný moment 50Hz [Nm] : 890Servisný faktor FB : 0,90Montážna poloha : M4APoloha svorkovnice a vývodiek : 0 (R)/ normalMazivo / množstvo [l] : CLP 220 Minerálny olej / 3,30Náter : RAL7031 (modrošedá)Výstupný hriadeľ : 40x80mm dl.Prevedenie prevodovky : Pätkové prevedenie.Dokumentácia : 20070349Zoznam náhradných dielov : 332551295Výkon motora [kW] : 2.2Frekvencia motora [Hz] : 50Prevádzkový cy</t>
  </si>
  <si>
    <t>SPINAC:HLAD;FTM51-AGG2M4A12</t>
  </si>
  <si>
    <t>SNIMAC HLADINY SOLIPHANT M FTM51   E+HSchvalenie: BNVProcesne pripojenie: zavit EN10226 R1-1/2Material; Povrchova uprava: 316L; Ra&lt;(&gt;&lt;&lt;)&gt;=3.2um/126uin, nie jesucastou:Dlzka; Nasypna hmotnost: 1700 mm; min 10g/lElektronika; Vystup: FEM52; 3-vodic PNP 10-55VDCTyp sondy: kompaktn.Kryt: F16 polyester (PES) IP66/67 NEMA4X +priesvitn. krytKablovy vstup: vyvodka M20 (Ex d &gt; zavit M20)Dodatocna opcia 1: nezvolen.Dodatocna opcia 2: nezvolen.</t>
  </si>
  <si>
    <t>SNIM:LIN ROZD PREV;LT-200-P 3300-00014</t>
  </si>
  <si>
    <t>SNIMAC LINEARNY LT-200-P 3300-00014</t>
  </si>
  <si>
    <t>PREV;K87/A;SEW-EURODRIVE</t>
  </si>
  <si>
    <t>PREVODOVKA  SEW EURODRIVE K87/AKužeľo-čelná prevodovkaOtáčky [r/min] : 1400 / 18Celkový prevodový pomer [I] : 79,34 / 0Ma max (Nm) : 2.700Výstupný moment [Nm] : 2700Montážna poloha : M1AMazivo / množstvo [l] : CLP 220 Minerálny olej / 3,70Výstupný hriadeľ : 60x120mm dl.Prevedenie prevodovky : Pätkové prevedenie.1. prevodovka naplnená olejom : **1st gear unit without lubricant**Vŕtanie pastorka [mm] : 18Prevedenie vstupnej strany : Bez vstupného vekaDokumentácia : 16773020Zoznam náhradných dielov : 332591195</t>
  </si>
  <si>
    <t>MOTPREV:AC;IND;KA57DRS90L4/T</t>
  </si>
  <si>
    <t>PREVODOVKA EL. S MOTOROM  KA57 DRS90L4/TF/VOtáčky [r/min] : 1400 / 72Celkový prevodový pomer [I] : 19,34 / 0: 575Výstupný moment 50Hz [Nm] : 290Servisný faktor FB : 2,00Montážna poloha : M3BPoloha svorkovnice a vývodiek : 270 (T)/ normalMazivo / množstvo [l] : CLP 220 Minerálny olej / 2,40Dutý hriadeľ : 40mmPrevedenie prevodovky : Dutá hriadeľ.Dokumentácia : 11691220Zoznam náhradných dielov : 38251399Výkon motora [kW] : 2.2Prevádz. cyklus S1,S3-S10 [%] : S1Frekvencia motora [Hz] : 50Napäťový rozsah [V] : 22</t>
  </si>
  <si>
    <t>SADA OPR:VALEC;HYDR;TESNENI NA ZAKLADACE</t>
  </si>
  <si>
    <t>SADA TESNENI NA HYDR. VALCE ZAKLADACEPOWERseal sealing kit pre KRUPP 45"92114393, 3K33-23000320B1-50/36x1350</t>
  </si>
  <si>
    <t>PREV;SP140S-MF1-10-0I0;WITTENSTEIN</t>
  </si>
  <si>
    <t>Prevodovka fy Alpha SP veľ.140 jednostupňová/motor upresniť  SP 140S-MF1-10-0I0</t>
  </si>
  <si>
    <t>SERVOMOT:AC;1FK6042-6AF71-1TG0-Z V42</t>
  </si>
  <si>
    <t>SERVOPOHON 1FK6042-6AF71-1TG0-Z Z=V42</t>
  </si>
  <si>
    <t>MOTPREV:AC;IND;S57 DRS80M4/T</t>
  </si>
  <si>
    <t>PPREVODOVKA EL. S MOTOROM  S57 DRS80M4/TF/ES7S/VZávitovkovo-čelný prev. motor3 1,00 kusS57 DRS80M4/TF/ES7S/V957,08 957,08Otáčky [r/min] : 1410 / 72Celkový prevodový pomer [I] : 19,54 / 0Výstupný moment 50Hz [Nm] : 122Servisný faktor FB : 1,75Montážna poloha : M1BPoloha svorkovnice a vývodiek : 270 (T)/ normalMazivo / množstvo [l] : CLP 680 Minerálny olej / 0,50Výstupný hriadeľ : 30x60mm dl.Prevedenie prevodovky : Pätkové prevedenie.Dokumentácia : 11691220Zoznam náhradných dielov : 022530596Výkon motora [kW]</t>
  </si>
  <si>
    <t>PREVODOVKA EL. S MOTOROM  S57 DRS80M4/TF/ES7S/VZávitovkovo-čelný prev. motorS57 DRS80M4/TF/ES7S/VOtáčky [r/min] : 1410 / 99Celkový prevodový pomer [I] : 14,24 / 0Výstupný moment 50Hz [Nm] : 95Servisný faktor FB : 1,80Montážna poloha : M1BPoloha svorkovnice a vývodiek : 270 (T)/ normalMazivo / množstvo [l] : CLP 680 Minerálny olej / 0,50Výstupný hriadeľ : 30x60mm dl.Prevedenie prevodovky : Pätkové prevedenie.Dokumentácia : 11691220Zoznam náhradných dielov : 022530596Výkon motora [kW] : 1.1Prevádz. cyklus S1,</t>
  </si>
  <si>
    <t>SADA DIELOV 4A60-4608</t>
  </si>
  <si>
    <t>SADA OPR:VENTIL;TESN PRE KRUPP 45" 3G37-</t>
  </si>
  <si>
    <t>SADA TESNENIA PRE KRUPP 45" 3G37-31000267POWERseal sealing kit 92101679dimenzia S1-80/56x1240</t>
  </si>
  <si>
    <t>SADA MONTAZNO-TESNIACICH DIELOV BU-290S1</t>
  </si>
  <si>
    <t>SADA MONTAZNO-TESNIACICH DIELOV BU-290-S1</t>
  </si>
  <si>
    <t>POHON:FREKV MENIC;3AUA0000002412;ABB</t>
  </si>
  <si>
    <t>MENIC ACS550-01-015A-4  7,5kW ABB</t>
  </si>
  <si>
    <t>SERVOMOT:AC;AIRSERVO 120S PROGRAMOM</t>
  </si>
  <si>
    <t>MOTOR SERVO AIRSERVO 120 S PROGRAMOM</t>
  </si>
  <si>
    <t>SNIM:SVTL ZAV;PNP;ELG3-1650P521;1025503</t>
  </si>
  <si>
    <t>MREZA SVETELNA ELG3-1650P521 SICK 1025503</t>
  </si>
  <si>
    <t>SADA OPR:VALEC;HYDR;KRUPP 45" 20205932</t>
  </si>
  <si>
    <t>SADA TESNENIA POWERseal sealing kit pre KRUPP 45"202059323G37-3113402320</t>
  </si>
  <si>
    <t>SERVOMOT:AC;1FK7101-5AF71-1UA0;SIEMENS</t>
  </si>
  <si>
    <t>SERVOPOHON 1FK7101-5AF71-1UA0synchrónny servomotor 1FK7 Compact 27Nm;100 K;3000U/MIN;IM B5,</t>
  </si>
  <si>
    <t>POHON:VENTIL;DN100;EMERSON ELECTRIC CO</t>
  </si>
  <si>
    <t>SUPATKO MEDZIPRIRUBOVE NOZOVE L20-N-N-ST-3-DN100/PN10S PNEUPOHONOM DVOJCINNYM A PRISLUSENSTVOM</t>
  </si>
  <si>
    <t>PREV;SP140S-MF1-7-0I1;WITTENSTEIN</t>
  </si>
  <si>
    <t>Prevodovka fy Alpha SP veľ.140 jednostupňová/motor upresniť  SP 140S-MF1-7-0I1</t>
  </si>
  <si>
    <t>PREV;SP140S-MF1-10-0K1;WITTENSTEIN</t>
  </si>
  <si>
    <t>Prevodovka fy Alpha SP veľ.140 jednostupňová/motor upresniť  SP 140S-MF1-10-0K1</t>
  </si>
  <si>
    <t>SERVOMOT:AC;1FK7103-5AF71-1TG0;SIEMENS</t>
  </si>
  <si>
    <t>SERVOPOHON 1FK7103-5AF71-1TG0</t>
  </si>
  <si>
    <t>SERVOMOT:AC;1FK7063-5AF71-1EH0;SIEMENS</t>
  </si>
  <si>
    <t>SERVOPOHON 1FK7063-5AF71-1EH0</t>
  </si>
  <si>
    <t>SERVOMOT:AC;1FK7080-5AF71-1EH0;SIEMENS</t>
  </si>
  <si>
    <t>SERVOPOHON 1FK7080-5AF71-1EH0</t>
  </si>
  <si>
    <t>REMEN NEKONECNY EB 910048 ASM1</t>
  </si>
  <si>
    <t>REMEN NEKONECNY EB 910048 ASM1Set 1 / asm 12 ks 50 HTD8M 2000 AR4 ks 1100 H 3004 ks 750 H 2002 ks 1100 H 2002 ks 480 H 2002 ks 1100 H 2002 ks 390 H 200</t>
  </si>
  <si>
    <t>POHON:FREKV MENIC;6SE7011-5EP50;SIEMENS</t>
  </si>
  <si>
    <t>MENIC 6SE7011-5EP50</t>
  </si>
  <si>
    <t>KLB OTOC;HLAVA CHLADIACA POWER SEAL RU 3</t>
  </si>
  <si>
    <t>HLAVA CHLADIACA POWER seal RU 30 3200-036-020</t>
  </si>
  <si>
    <t>HLAVA CHLADIACA POWER seal RU 80 - 2" 3200-036-020nahrada za DXSR 250K</t>
  </si>
  <si>
    <t>PREV;GUD FH-045 I=47+PRIR+SPOJK</t>
  </si>
  <si>
    <t>PREVODOVKA GUD FH-045 i=47+PRIRUBA+SPOJK</t>
  </si>
  <si>
    <t>SERVOMOT:AC;1FK7044-7AF71-1EH0;SIEMENS</t>
  </si>
  <si>
    <t>SERVOPOHON 1FK7044-7AF71-1EH0</t>
  </si>
  <si>
    <t>INDIK:HLAD;RN3002BW11EA1Z1K L=2700 +P.32</t>
  </si>
  <si>
    <t>HLADINOMER RN3002BW11EA1Z1K L=2700 +p.32</t>
  </si>
  <si>
    <t>PRISTROJ MER:TLAK;S100M-S03 FLOWSERVE</t>
  </si>
  <si>
    <t>TLAKOMER S100M-S03 FLOWSERVE</t>
  </si>
  <si>
    <t>MODUL:MIKROPROC;6GK1160-4AU00;SIEMENS</t>
  </si>
  <si>
    <t>MODUL 6GK1160-4AU00 SIEMENS</t>
  </si>
  <si>
    <t>SERVOMOT:AC;1FK7042-5AF71-1EH0;SIEMENS</t>
  </si>
  <si>
    <t>SADA TESNENI GCP-009--67+2-1.4401-NBR/P/</t>
  </si>
  <si>
    <t>SADA TESNENI GCP-009--67+2-1.4401-NBR/P/NAHRADNA K CHLADICU GCP 009 PI</t>
  </si>
  <si>
    <t>SNIM:ENKOD;INKREMENTALNY SPECTO ST1278</t>
  </si>
  <si>
    <t>SNIMAC INKREMENTALNY SPECTO ST1278 SPECTO ST1278</t>
  </si>
  <si>
    <t>PREV;SP060S-MF1-4-1C1;WITTENSTEIN</t>
  </si>
  <si>
    <t>Prevodovka fy Alpha SP veľ.060 jednostupňovámotor upresniť SP 060S-MF1-4-1C1</t>
  </si>
  <si>
    <t>SADA TESNENIA NA SEGMENTOVY VALEC VHL 42</t>
  </si>
  <si>
    <t>SADA TESNENIA NA SEGMENTOVY VALEC VHL 42"</t>
  </si>
  <si>
    <t>MOTPREV:AC;IND;S57 DRS80M4/TF</t>
  </si>
  <si>
    <t>PREVODOVKA EL. S MOTOROM  S57 DRS80M4/TFZávitovkovo-čelný prev. motorS57 DRS80M4/TF/VOtáčky [r/min] : 1410 / 99Celkový prevodový pomer [I] : 14,24 / 0Výstupný moment 50Hz [Nm] : 95Servisný faktor FB : 1,80Montážna poloha : M1BPoloha svorkovnice a vývodiek : 270 (T)/ normalMazivo / množstvo [l] : CLP 680 Minerálny olej / 0,50Výstupný hriadeľ : 30x60mm dl.Prevedenie prevodovky : Pätkové prevedenie.Dokumentácia : 11691220Zoznam náhradných dielov : 022530596Výkon motora [kW] : 1.1Prevádz. cyklus S1,S3-S10 [%] :</t>
  </si>
  <si>
    <t>SADA OPR:VALEC;HYDR;TESN NA PRITLAK KRUP</t>
  </si>
  <si>
    <t>TESNENIE NA PRITLAK  KRUPP 45" 021335</t>
  </si>
  <si>
    <t>SADA OPR:VALEC;HYDR;KRUPP 45" 20227536</t>
  </si>
  <si>
    <t>SADA TESNENIA POWERseal sealing kit pre KRUPP 45"202275363G75-23290000</t>
  </si>
  <si>
    <t>SNIM:LIN ROZD PREV;BTL5-T110-M0100-B-S10</t>
  </si>
  <si>
    <t>SNIMAC BTL5-T110-M0100-B-S103 BALLUFF</t>
  </si>
  <si>
    <t>MOTPREV:AC;IND;SA57/T DRS80M4BE2</t>
  </si>
  <si>
    <t>MOTOR PREVODOVY SA57/T DRS80M4BE2 SEW</t>
  </si>
  <si>
    <t>SADA OPR:VALEC;HYDR;KRUPP 45" 92101971</t>
  </si>
  <si>
    <t>SADA TESNENIA POWERseal sealing kit pre KRUPP 45"921019713G32-22199320</t>
  </si>
  <si>
    <t>MODUL:BRZD ODPOR;ZIMMER TKPS3502BS1 SEIC</t>
  </si>
  <si>
    <t>BRZDA ZIMMER TKPS3502BS1 SEICHTER</t>
  </si>
  <si>
    <t>POHON:FREKV MENIC;3AUA0000002415;ABB</t>
  </si>
  <si>
    <t>MENIC ACS550-01-06A9-4  3kW ABB</t>
  </si>
  <si>
    <t>SADA TESNENIA NA VYTRHAVACI VALEC VHL 42</t>
  </si>
  <si>
    <t>SADA TESNENIA NA VYTRHAVACI VALEC VHL 42"</t>
  </si>
  <si>
    <t>REMEN:ROZVDV;M;8MM;85MM;10000MM</t>
  </si>
  <si>
    <t>REMEN OZUBENY 85LL 8M 10000 KONECNY</t>
  </si>
  <si>
    <t>UNASAC TPV-0001-005-A3</t>
  </si>
  <si>
    <t>REMEN:ROZVDV;M;14MM;85MM;10000MM</t>
  </si>
  <si>
    <t>REMEN OZUBENY 85LL 14M 10000 KONECNY PU MEGADYNE</t>
  </si>
  <si>
    <t>REMEN:ROZVDV;ATK;150MM;5620MM;5620</t>
  </si>
  <si>
    <t>REMEN OZUBENY PU 150-ATK-5620 V,K BRUSENY CHRBAT</t>
  </si>
  <si>
    <t>SERVOMOT:AC;1FK7080-5AF71-1TH0;SIEMENS</t>
  </si>
  <si>
    <t>SERVOPOHON 1FK7080-5AF71-1TH0</t>
  </si>
  <si>
    <t>MOTPREV:AC;IND;R27 DRS71S4BE1/MM03</t>
  </si>
  <si>
    <t>MOTOR S PREVODOVKOU KA37 DRS71M4/MM05Čelní přev. motor + MOVIMOTOtáčky [min-1] : 1400 / 212Celkový převodový poměr [I] : 6,59 / 0Výstupní krout. moment [Nm] : 17Provozní faktor SEW-FB : 6,40Montážní poloha : M1Mazivo / Množství maziva [l] : CLP 220 Miner. olej / 0,25Výstupní hřídel (prm. x délka) : 25x50mmDokumentace A : 11691166List náhradních dílů : 012510798Výkon motoru [kW] : 0.37 / 0.075Druh provozu S1, S3-S10 [%] : S1Regulační rozsah : 1:5Frekvence [Hz] : 50Napětí motoru [V] : 380-500Síťový proud MOVI</t>
  </si>
  <si>
    <t>POHON:FREKV MENIC;3AUA0000003387;ABB</t>
  </si>
  <si>
    <t>MENIC ACS550-01-05A4-4  2,2kW ABB</t>
  </si>
  <si>
    <t>RETAZ:CLANK;26X108KA 2 QZ200KK020</t>
  </si>
  <si>
    <t>RETAZ 26 x 108 KA, 2 CLANKY, 1 CLANOK SO ZAPADKOU QZ200KK020</t>
  </si>
  <si>
    <t>ODVADZ KOND:PARA;DN15 PN40 0117540 15JK</t>
  </si>
  <si>
    <t>ODVADZAC KONDENZU DN15 PN40 0117540 15JK</t>
  </si>
  <si>
    <t>PAS:DOPRAV;GUMOVY;900MM;6320MM;PRIEHLAD</t>
  </si>
  <si>
    <t>PAS TRANSPORTNY SIEGLING E3/2U0/U0,900x6320</t>
  </si>
  <si>
    <t>REMEN:ROZVDV;T;10MM;299MM;3050MM</t>
  </si>
  <si>
    <t>REMEN OZUBENY 299 T10 3050, V, K, PAR PAZ</t>
  </si>
  <si>
    <t>VALEC:PNEU;DNG-160-350-PPV-A;160MM;350MM</t>
  </si>
  <si>
    <t>VALEC DNG-160-350-PPV-A  33024</t>
  </si>
  <si>
    <t>INDIK:HLAD;VIBRACNY FTL51</t>
  </si>
  <si>
    <t>HLADINOMER VIBRACNY FTL51</t>
  </si>
  <si>
    <t>SADA OPR:VALEC;HYDR;KRUPP 45" 20202255</t>
  </si>
  <si>
    <t>SADA TESNENIA POWERseal sealing kit pre KRUPP 45"20202255 3G31-21004930</t>
  </si>
  <si>
    <t>SADA OPR:VALEC;HYDR;KRUPP 52" 120BAR 3G3</t>
  </si>
  <si>
    <t>SADA TESNENIA POWERseal sealing kit pre KRUPP 52"120 bar3G31-21003C75</t>
  </si>
  <si>
    <t>KLADIVO TPV-0001-008-A3</t>
  </si>
  <si>
    <t>FITING;KOMPENZATOR GUMOVY STENFLEX TYP A</t>
  </si>
  <si>
    <t>KOMPENZATOR GUMOVY STENFLEX typ A-1 univerzalny l= 130mmmat.vlnovca EPDM PN16špec.prevedenie:vodiaca trubka z nerezu 1.4571priruby otočne,ocelove RSt 37-2 pozink.</t>
  </si>
  <si>
    <t>SERVOMOT:AC;1FK7044-7AF71-1TH0;SIEMENS</t>
  </si>
  <si>
    <t>SERVOPOHON 1FK7044-7AF71-1TH0</t>
  </si>
  <si>
    <t>JEDNOTKA UPRAVNA G1/2"-BU-LIS PRE VULK.</t>
  </si>
  <si>
    <t>JEDNOTKA UPRAVNA G1/2"-BU-LIS PRE VULKANIZACNY LIS</t>
  </si>
  <si>
    <t>MODUL:SPATVAZ;CITAC;6ES7450-1AP00-0AE0</t>
  </si>
  <si>
    <t>MODUL 6ES7450-1AP00-0AE0</t>
  </si>
  <si>
    <t>MERAC TLAKOVEJ DIFERENCIE ATLAS COPCO</t>
  </si>
  <si>
    <t>MERAC TLAKOVEJ DIFERENCIE ATLAS COPCOBB10 A131089-0575-20</t>
  </si>
  <si>
    <t>SADA TESNENIA NA PRITLACNY VALEC VHL 42"</t>
  </si>
  <si>
    <t>PREV;LP090-M01-5-111;WITTENSTEIN</t>
  </si>
  <si>
    <t>Prevodovka fy Alpha LP veľ.090 jednostupňová/1FK6042  LP 090-M01-5-111</t>
  </si>
  <si>
    <t>VALEC:HNANY;POLOHOVACI MT0500000</t>
  </si>
  <si>
    <t>VALEC POLOHOVACI MT0500000</t>
  </si>
  <si>
    <t>PAS:DOPRAV;175MM;25000MM;2M8 U0-V17 GP</t>
  </si>
  <si>
    <t>PAS DOPRAVNY 2M8 U0-V17 GP, s=175, l=25000, otvorene konce</t>
  </si>
  <si>
    <t>MOTPREV:AC;IND;SA37 DR63L4/TF</t>
  </si>
  <si>
    <t>PREVODOVKA EL. S MOTOROM  SA37 DR63L4/TFZávitovkovo-čelný prev. motorSA37 DR63L4/TFOtáčky 50Hz [r/min] : 1300 / 42Otáčky 60Hz [r/min] : 1600 / 52Celkový prevodový pomer [I] : 30,68 / 0Výstupný moment 50Hz [Nm] : 45Výstupný moment 60Hz [Nm] : 37Servisný faktor FB : 1,70 / 2,00Montážna poloha : M1BPoloha svorkovnice a vývodiek : 270Mazivo / množstvo [l] : CLP 680 Minerálny olej / 0,25Dutý hriadeľ : 20mmPrevedenie prevodovky : Dutá hriadeľ.Dokumentácia : 11691220Zoznam náhradných dielov : 282530696Výkon motora</t>
  </si>
  <si>
    <t>PREVODOVKA EL. S MOTOROM  SA37 DR63L4/TFZávitovkovo-čelný prev. motorSA37 DR63L4/TFOtáčky 50Hz [r/min] : 1300 / 42Otáčky 60Hz [r/min] : 1600 / 52Celkový prevodový pomer [I] : 30,68 / 0Výstupný moment 50Hz [Nm] : 45Výstupný moment 60Hz [Nm] : 37Servisný faktor FB : 1,70 / 2,00Montážna poloha : M1APoloha svorkovnice a vývodiek : 270Mazivo / množstvo [l] : CLP 680 Minerálny olej / 0,25Dutý hriadeľ : 20mmPrevedenie prevodovky : Dutá hriadeľ.Dokumentácia : 11691220Zoznam náhradných dielov : 282530696Výkon motora</t>
  </si>
  <si>
    <t>SERVOMOT:AC;1FK7060-5AF71-1TG0;SIEMENS</t>
  </si>
  <si>
    <t>SERVOPOHON 1FK7060-5AF71-1TG0</t>
  </si>
  <si>
    <t>HADICA VM-MIX CR-FR 160x2400</t>
  </si>
  <si>
    <t>REMEN:ROZVDV;M;8MM;85MM;10700MM</t>
  </si>
  <si>
    <t>REMEN OZUBENY 85 LL 8M - 10700 KONECNY</t>
  </si>
  <si>
    <t>PAS:DOPRAV;INTRAL;1700;914MM</t>
  </si>
  <si>
    <t>Pas dopravy INTRALOX S1700 Flush Grid Nub Top Nylon White sirka=914mm</t>
  </si>
  <si>
    <t>m</t>
  </si>
  <si>
    <t>MOTPREV:AC;IND;RF47 DRS71M4BE1</t>
  </si>
  <si>
    <t>MOTOR PREVODOVY RF47 DRS71M4BE1 SEW</t>
  </si>
  <si>
    <t>PAS DOPRAVNY NP 2118  GG 30E-32 FSTR/FST</t>
  </si>
  <si>
    <t>PAS DOPRAVNY NP 2118  GG 30E-32 FSTR/FSTR CIERNY  mat. 822118</t>
  </si>
  <si>
    <t>SNIM:SKENER;Y1TA100QXT3</t>
  </si>
  <si>
    <t>SNIMAC Y1TA100QXT3 WENGLOR</t>
  </si>
  <si>
    <t>ZDROJ:NAPAT;PVSL 400/24-40 POWERVIS</t>
  </si>
  <si>
    <t>ZDROJ NAPAJACI PVSL 400/24-40 POWERVISION</t>
  </si>
  <si>
    <t>SADA TESNENIA NA VODIACI VALEC VHL 42"</t>
  </si>
  <si>
    <t>SERVOMOT:AC;1FK7032-5AK71-1TH0;SIEMENS</t>
  </si>
  <si>
    <t>SERVOPOHON 1FK7032-5AK71-1TH0</t>
  </si>
  <si>
    <t>MODUL:BRZD ODPOR;5000KW;510 - 620V;DC</t>
  </si>
  <si>
    <t>JEDNOTKA BRZDIACA 6SE7018-0ES87-2DA1</t>
  </si>
  <si>
    <t>SNIM:SKENER;CIAR KOD;3800 ISR050E</t>
  </si>
  <si>
    <t>SNIMAC CIAROVEHO KODU 3800 ISR050E</t>
  </si>
  <si>
    <t>SERVOMOT:AC;1FK7042-5AF71-1TG0;SIEMENS</t>
  </si>
  <si>
    <t>SERVOPOHON 1FK7042-5AF71-1TG0 3000 OT/MIN.</t>
  </si>
  <si>
    <t>OKO RETAZOVE II  TPV-0001-007-A3</t>
  </si>
  <si>
    <t>MODUL:AO;ANALOG;6ES7332-5HD01-0AB0</t>
  </si>
  <si>
    <t>MODUL SM332 6ES7332-5HD01-0AB0</t>
  </si>
  <si>
    <t>TLM NARAZ;ENERGIE MECMAN 370-200-800-0</t>
  </si>
  <si>
    <t>TLMIC ENERGIE MECMAN 370-200-800-0</t>
  </si>
  <si>
    <t>STATOR DR90L4 TF150 WB230 15000559</t>
  </si>
  <si>
    <t>STATOR DR90L4 TF150 WB230 OBJ. C. 15000559Hmotnosť netto: 10,10 kg/ks; 10,10 kg celkomDodacia lehota: 3 až 4 týždne</t>
  </si>
  <si>
    <t>REMEN:ROZVDV;T;10MM;135MM;7000MM</t>
  </si>
  <si>
    <t>REMEN OZUBENY 135 T10 7000 V,K, PAR/PAZ 135</t>
  </si>
  <si>
    <t>OKO RETAZOVE I  TPV-0001-006-A4 upravene</t>
  </si>
  <si>
    <t>BLOK:VENTIL;HYDR;ROZDELOVAC SEW</t>
  </si>
  <si>
    <t>VENTIL:SEDL;DN15;16BAR;VVG41.13;SIEMENS</t>
  </si>
  <si>
    <t>VENTIL PRIAMY PN16 DN15/6 KVS=1,6 VVG41.13 DN15/PN16</t>
  </si>
  <si>
    <t>SERVOMOT:AC;1FK7032-5AK71-1TG0;SIEMENS</t>
  </si>
  <si>
    <t>REMEN:ROZVDV;T;10MM;39,5MM;7050MM</t>
  </si>
  <si>
    <t>REMEN OZUBENY 39,5 T10 7050, ZVAR. OCEL.KORDY,0-0,5MM</t>
  </si>
  <si>
    <t>LOZ:LIN;KLZN;SHS55LC1SS;THK</t>
  </si>
  <si>
    <t>VOZIK LINEARNY THK SHS55LC1SS</t>
  </si>
  <si>
    <t>TESNENIE NA SPODNY KRUZOK  KRUPP 45"</t>
  </si>
  <si>
    <t>TESNENIE NA SPODNY KRUZOK  KRUPP 45" 021334</t>
  </si>
  <si>
    <t>ZDROJ:NAPAT;400 - 500V;AC;30A;24V;720W</t>
  </si>
  <si>
    <t>RELE:CAS;PRE SILOTOP 13020030B WAMGROUP</t>
  </si>
  <si>
    <t>PANEL PRE SILOTOP 13020030B WAMGROUP</t>
  </si>
  <si>
    <t>MODUL:INTERF;PROFIBUS;PROFIBUS;BK3000</t>
  </si>
  <si>
    <t>MODUL BK3000 BECKHOFF PROFIBUS Bus  Coupler</t>
  </si>
  <si>
    <t>SADA  VALCA c.507030</t>
  </si>
  <si>
    <t>BOX KONCOVYCH SPINACOV 03900000036</t>
  </si>
  <si>
    <t>BOX KONCOVYCH SPINACOV 039000000362xPNP NO 10-30V DC max.100mA TROJVODIC</t>
  </si>
  <si>
    <t>SADA DIELOV S1-40/28x200</t>
  </si>
  <si>
    <t>UKAZOVATEL POLOHY 248 827+682 264</t>
  </si>
  <si>
    <t>UKAZOVATEL POLOHY 248 827+682 264+ pripojovacia sada 8697-00-I2-FA05-0-Y-KD-00-0-0-0-0  PU02</t>
  </si>
  <si>
    <t>VALEC:PNEU;DFM-32-40-P-A-KF;32MM;40MM</t>
  </si>
  <si>
    <t>PNEUVALEC DFM-32-40-P-A-KF  170932</t>
  </si>
  <si>
    <t>REMEN:ROZVDV;T;10MM;150MM;5190MM</t>
  </si>
  <si>
    <t>REMEN OZUBENY 150 T10 5190 Kevlar, zvar., PAR PAZ</t>
  </si>
  <si>
    <t>RELE:CAS;PRE FC2J13 13020020C WAMGROUP</t>
  </si>
  <si>
    <t>PANEL PRE FC2J13 13020020C WAMGROUP</t>
  </si>
  <si>
    <t>REMEN OZUBENY T10/150-5190 V,K,PAR,PAZ</t>
  </si>
  <si>
    <t>SADA DIELOV S1-50/28x565</t>
  </si>
  <si>
    <t>REMEN:ROZVDV;T;10MM;75MM;3530MM</t>
  </si>
  <si>
    <t>REMEN OZUBENY T10/75-3530 V,K,PAR,PAZ</t>
  </si>
  <si>
    <t>MERAC TLAKU ATLAS COPCO</t>
  </si>
  <si>
    <t>MERAC TLAKU ATLAS COPCOAE01A171089-0575-51</t>
  </si>
  <si>
    <t>KOLAJ:VEDN;LIN;KLZN;1150MM;LFS52-E/1150</t>
  </si>
  <si>
    <t>VEDENIE LFS 52 E /1150 MM</t>
  </si>
  <si>
    <t>CAP TPV-0001-003-A3</t>
  </si>
  <si>
    <t>POLOTOVAR SABLONY  680X12</t>
  </si>
  <si>
    <t>POLOTOVAR SABLONY 680X12 DELENIE 56-44</t>
  </si>
  <si>
    <t>VEDN:LIN;C-TYP;174MM;120MM</t>
  </si>
  <si>
    <t>VOZIK LINEARNY BOSCH R165341220 presnost P</t>
  </si>
  <si>
    <t>POLOTOVAR SABLONY 680X12 DELENIE 46-35</t>
  </si>
  <si>
    <t>PROPELLERSCHLEGEL FOR QZ2000 900022238</t>
  </si>
  <si>
    <t>POLOTOVAR SABLONY  615X12</t>
  </si>
  <si>
    <t>POLOTOVAR SABLONY 615X12 DELENIE 55-45</t>
  </si>
  <si>
    <t>ZDROJ:NAPAT;24V;DC;1;2A;5V;DC;DINRAIL</t>
  </si>
  <si>
    <t>ZDROJ CX1100-0004 BECKHOFF</t>
  </si>
  <si>
    <t>VALEC:PNEU;DFM-20-40-P-A-KF;20MM;40MM</t>
  </si>
  <si>
    <t>PNEUVALEC DFM-20-40-P-A-KF  170918</t>
  </si>
  <si>
    <t>REMEN:ROZVDV;T;10MM;150MM;3100MM</t>
  </si>
  <si>
    <t>REMEN OZUBENY 150 T10 3100, ZVAR,NFT/NFB 150 T10 3100, KEVLAR. KORDY</t>
  </si>
  <si>
    <t>VALEC:PNEU;DFM-20-20-P-A-KF;20MM;20MM</t>
  </si>
  <si>
    <t>PNEUVALEC DFM-20-20-P-A-KF  170915</t>
  </si>
  <si>
    <t>REMEN:ROZVDV;M;8MM;36MM;1440MM;368M1440</t>
  </si>
  <si>
    <t>REMEN OZUBENY  36 8M 1440, poly-chain GT</t>
  </si>
  <si>
    <t>MODUL:INTERF;ETHERNET;EL6601</t>
  </si>
  <si>
    <t>TERMINAL EL6601 BECKHOFF</t>
  </si>
  <si>
    <t>ENDGLIED FUR SCHLAGKETTEN no.9000018824</t>
  </si>
  <si>
    <t>REMEN:ROZVDV;T;10MM;32MM;3000MM;T10-3000</t>
  </si>
  <si>
    <t>REMEN T 10  32 T10 - 3000 DT NFT920002 ZAHNRIEMEN T 10S nasledujúcou konfiguráciou:Dlžka 3.000 mmŠírka 32 mmADV ProPosition Meandrové spojenieUhol rezu 9032 T10 - 3000 DT NFT</t>
  </si>
  <si>
    <t>REMEN:ROZVDV;AT;10MM;75MM;1720MM</t>
  </si>
  <si>
    <t>REMEN OZUBENY 75 AT10 1720</t>
  </si>
  <si>
    <t>VALEC PRITLACNY 274238-362-0 FARREL</t>
  </si>
  <si>
    <t>VALEC PRITLACNY UPCHAVOK MIXERA F270 274238-362-0 FARREL</t>
  </si>
  <si>
    <t>VENTIL:SLND;3/2;MN1HE-3/2-1.1;154229</t>
  </si>
  <si>
    <t>VENTIL MAGNETICKY MN1HE-3/2-1.1  -SA  154229</t>
  </si>
  <si>
    <t>REMEN:ROZVDV;T;10MM;75MM;4280MM</t>
  </si>
  <si>
    <t>REMEN OZUBENY 75 T10 4280 PAR,PAZ</t>
  </si>
  <si>
    <t>TYC PST:VALEC;SLL 30X619</t>
  </si>
  <si>
    <t>PIESTNICA SLL 30x619</t>
  </si>
  <si>
    <t>REMEN OZUBENY T10/39,5-7050 V,K,PAR,PAZ</t>
  </si>
  <si>
    <t>TYC PST:VALEC;KN40D65-M</t>
  </si>
  <si>
    <t>VALEC PNEU K40D65-M piestnica predlzena o 99mm zdvih 65mma zavitom M8 na piestnici</t>
  </si>
  <si>
    <t>REMEN:ROZVDV;T;10MM;75MM;4090MM</t>
  </si>
  <si>
    <t>REMEN OZUBENY 75 T10 4090 K, PAR, PAZ</t>
  </si>
  <si>
    <t>LOZ:LIN;LBCT 60-2LS;SKF</t>
  </si>
  <si>
    <t>LOZISKO LBCT60-2LS SKF</t>
  </si>
  <si>
    <t>MODUL:DI;607477;BST ELTROMAT</t>
  </si>
  <si>
    <t>MODUL PROLOGIC INPUT DI8 607477 BST</t>
  </si>
  <si>
    <t>ZDROJ:NAPAT;607475;BST ELTROMAT</t>
  </si>
  <si>
    <t>ZDROJ PROLOGIC POWER SUPPLY 607475  BST</t>
  </si>
  <si>
    <t>MODUL:DO;BUS TERMINAL;1;5V;DC;KL2521</t>
  </si>
  <si>
    <t>MODUL KL2521 BECKHOFF</t>
  </si>
  <si>
    <t>PLATNA OCELOVA 3X150X300 MM  11523.1</t>
  </si>
  <si>
    <t>PLATNA OCELOVA 3X150X300 MM</t>
  </si>
  <si>
    <t>REMEN:ROZVDV;T;10MM;75MM;3300MM</t>
  </si>
  <si>
    <t>REMEN OZUBENY 75 T10x3300 Kevlar zvareny PAR PAZ</t>
  </si>
  <si>
    <t>PRISTROJ MER:TLAK;MANOMETER 0-25BAR TRIE</t>
  </si>
  <si>
    <t>MANOMETER 0-25 bar TRIEDA 0,6</t>
  </si>
  <si>
    <t>PRISTROJ MER:TLAK;MANOMETER 0-40BAR TRIE</t>
  </si>
  <si>
    <t>MANOMETER 0-40 bar TRIEDA 0,6</t>
  </si>
  <si>
    <t>REMEN OZUBENY 75 T10 3530 Kevlar, zvar., PAR PAZ</t>
  </si>
  <si>
    <t>KABEL:KOMPL;SIGN;25M;6FX8002-2EQ10-1CF0</t>
  </si>
  <si>
    <t>KABEL ABS.SNIMACA 6FX8002-2EQ10-1CF0</t>
  </si>
  <si>
    <t>REMEN:ROZVDV;T;10MM;135MM;1140MM</t>
  </si>
  <si>
    <t>REMEN OZUBENY 135 T10 1140, V,K, redukovany 1/3 bruseny chrbat</t>
  </si>
  <si>
    <t>RETAZ:CLANK;RETAZ 36X 108 2 CLANKY QZ200</t>
  </si>
  <si>
    <t>RETAZ 36 x  108, 2 CLANKY, 1 CLANOK SO ZAPADKOU QZ200KE024</t>
  </si>
  <si>
    <t>SKRUT:SKRUT VOD;SKRUTKOVICA FRD-UA2K3 SE</t>
  </si>
  <si>
    <t>SKRUTKOVICA FRD-UA2K3 SEICHTER</t>
  </si>
  <si>
    <t>VALEC:PNEU;DNC-63-820-PPV;63MM;820MM</t>
  </si>
  <si>
    <t>VALEC DNC-63-820-PPV   163414</t>
  </si>
  <si>
    <t>REMEN:ROZVDV;T;10MM;75MM;2910MM</t>
  </si>
  <si>
    <t>REMEN OZUBENY 75 T10 2910 Kevlar, zvar.,PAR PAZ</t>
  </si>
  <si>
    <t>REMEN OZUBENY T10/75-2910 V,K,PAR,PAZ</t>
  </si>
  <si>
    <t>MODUL:INTERF;124842;BST ELTROMAT</t>
  </si>
  <si>
    <t>MODUL PROLOGIC DONGLE 124842  BST</t>
  </si>
  <si>
    <t>VENTIL PREDPINACI HAWE VR 23 G</t>
  </si>
  <si>
    <t>VENTIL:PILOT;G3/4";E290A793</t>
  </si>
  <si>
    <t>VENTIL E290A793 G3/4"TLAKOM OVLADANY NA PARU</t>
  </si>
  <si>
    <t>REMEN:ROZVDV;T;10MM;135MM;2460MM</t>
  </si>
  <si>
    <t>REMEN OZUBENY T10/135-2460 V,K,PAR,PAZ</t>
  </si>
  <si>
    <t>SNIM:TEPL;PT100-ZP 280°C D=6MM L137</t>
  </si>
  <si>
    <t>SNIMAC TEPLOTY PT100-ZP/zvlastne prevedenie/7,5m kabel4x0,14 teflon,trieda A,do 280°CL=137mm, D stonky 6mm,redukovana stonka 5mm,vonkajsi prip.zavit G1/4" OK14</t>
  </si>
  <si>
    <t>VENTIL:PILOT;TLAK HAWE MV 63 CX-240</t>
  </si>
  <si>
    <t>VENTIL TLAKOVY HAWE MV 63 CX-240</t>
  </si>
  <si>
    <t>VENTIL OLEJOVY 330-10-50*G2 CK35/NBR</t>
  </si>
  <si>
    <t>VENTIL OLEJOVY 330-10-50*G2 CK35/NBR  352572komplet pre 32-litrovy vakovy akumulator</t>
  </si>
  <si>
    <t>VENTIL PREDPINACI HAWE SVC 46 F-30</t>
  </si>
  <si>
    <t>KABEL:KOMPL;SIGN;15M;6FX8002-2EQ10-1BF0</t>
  </si>
  <si>
    <t>KABEL ABS.SNIMACA LK 6FX8002-2EQ10-1BF0 70302367</t>
  </si>
  <si>
    <t>BLOK:VENTIL;PNEU;JED. ZAKL. CPV14-GE-MP-</t>
  </si>
  <si>
    <t>JEDNOTKA ZAKLADNA CPV14-GE-MP-8 18265</t>
  </si>
  <si>
    <t>VENTIL:KLAPKA MOTYL;DN15;40BAR;V111540</t>
  </si>
  <si>
    <t>VENTIL UZATVARACI DN15 PN40 V111540 15JK</t>
  </si>
  <si>
    <t>SADA TESNENI PRE  PRE POLOHOVY VALEC</t>
  </si>
  <si>
    <t>SADA TESNENI PRE  PRE POLOHOVY VALECLA-376-5-1C /FPM/</t>
  </si>
  <si>
    <t>FIXATOR - BW RK 1 GA f1b  7038945</t>
  </si>
  <si>
    <t>POLOTOVAR QX-1,2 behun + vyrezanie 60/40</t>
  </si>
  <si>
    <t>VEDN:LIN;C-TYP;58MM;34MM</t>
  </si>
  <si>
    <t>LOZISKO R1622-193-20 VOZIK 15 H BEZ PREDPATIA</t>
  </si>
  <si>
    <t>HADICA TLAKOVA  VT-6 MK-H  42x1100 AB</t>
  </si>
  <si>
    <t>REMEN:ROZVDV;T;5MM;25MM;1900MM;25T51900</t>
  </si>
  <si>
    <t>REMEN OZUBENY 25 T5 1900</t>
  </si>
  <si>
    <t>KABEL:KOMPL;VYK;5M;01867253/5.0;SEW</t>
  </si>
  <si>
    <t>KABEL HYBRIDNY CABLE 01867253/5.0Označení : Hybrid cable, pre-fabricated on one endDélka [m] : 5,00Skupina výrobků : Předmontované kabely: pro motor s MOVIMOTemŘez : 4x1.5+(3x0.75)+(2x0.75)mm˛Instalace : Pohyblivý kabelový žlabZakončení strany A : Phoenix PLUSCON-VC VARIOCON,: 3 inserts(T2)Zakončení strany B : 15Minimální teplota okolí ( °C) : -20Maximální teplota okolí ( °C) : +80Minimální poloměr ohybu [mm] : 135,00Vnější průměr kabelu [mm] : 13,50Materiál pláště kabelu : TPE-UDokumentace v jazyce A : 116</t>
  </si>
  <si>
    <t>VALEC:PNEU;DVOJCINNNY 31M2A063A080</t>
  </si>
  <si>
    <t>VALEC PNEU DVOJCINNNY MAGNET. 31M2A063A080</t>
  </si>
  <si>
    <t>VENTIL:SOLENOID;ATLAS COPCO</t>
  </si>
  <si>
    <t>VENTIL SOLENOIDOVY ATLAS COPCO1089-06 21-14BL 03A17</t>
  </si>
  <si>
    <t>REMEN:ROZVDV;M;8MM;50MM;5560MM;508M5560</t>
  </si>
  <si>
    <t>REMEN OZUBENY  50 8M 5560, zvareny nekonecny</t>
  </si>
  <si>
    <t>KOLO RETAZ;B;1 1/4";13;2;13Z 20B-2</t>
  </si>
  <si>
    <t>KOLO RETAZOVE 13Z 20B-2 s-80mm diera 65 H7</t>
  </si>
  <si>
    <t>MOT:AC;IND;1LA7083-6AA16;SIEMENS</t>
  </si>
  <si>
    <t>MOTOR 1LA7083-6AA16 0,55kW  900 ot/min IMB35 Y/D 400/230V 50HZ F IP55</t>
  </si>
  <si>
    <t>VENTIL:SOLENOID;NUT.RIAD.G3/8 21HT3KOY11</t>
  </si>
  <si>
    <t>VENTIL MAGNET. NUTENE RIADENY G3/8 21HT3KOY110</t>
  </si>
  <si>
    <t>SADA TESNENI KOMPLET PRE VENTIL DN20/D50</t>
  </si>
  <si>
    <t>SADA TESNENI KOMPLET PRE VENTIL DN20/D504002504</t>
  </si>
  <si>
    <t>PAS:DOPRAV;INTRAL;900;700MM;FLAT TOP</t>
  </si>
  <si>
    <t>PAS DOPRAVNY INTRALOXPAS: S900 FLAT TOP POLYPROPYLEN SEDYTYCKY: ACETAL BIELYSIRKA: 700MM</t>
  </si>
  <si>
    <t>VENTIL:GUL;DN15;2713D.706C;ZUERCHER</t>
  </si>
  <si>
    <t>KOHUT GULOVY 220°C/25BAR DN15 PRIVAROVACI02713D.706C</t>
  </si>
  <si>
    <t>VENTIL:PILOT;TLAK HAWE MV 42 C-250</t>
  </si>
  <si>
    <t>VENTIL TLAKOVY HAWE MV 42 C-250</t>
  </si>
  <si>
    <t>POLOTOVAR SABLONY  CMR-005</t>
  </si>
  <si>
    <t>POLOTOVAR SABLONY CMR-005</t>
  </si>
  <si>
    <t>VEDN:LIN;C-TYP;58MM;47MM</t>
  </si>
  <si>
    <t>LOZISKO R1651-124-20 VOZIK 15 N PREDPATIE 0,08C</t>
  </si>
  <si>
    <t>VENTIL:SOLENOID</t>
  </si>
  <si>
    <t>VENTIL RIADIACI NA54N-15-02,#</t>
  </si>
  <si>
    <t>SPINAC:TLAK;2420121 FPC-G UT21023</t>
  </si>
  <si>
    <t>SPINAC TLAKOVY 2420121 FPC-G UT21023</t>
  </si>
  <si>
    <t>PRIRUBA ADAPTERA TERMOCLANKU SLL-PT100</t>
  </si>
  <si>
    <t>REMEN:ROZVDV;M;8MM;50MM;4608MM;508M4608</t>
  </si>
  <si>
    <t>REMEN OZUBENY  50 8M 4608, otovorene konce, neopren</t>
  </si>
  <si>
    <t>CLONKA PARKER DK-D1VW91-30</t>
  </si>
  <si>
    <t>HADICA TLAKOVA  MK-H  42x1200 AC</t>
  </si>
  <si>
    <t>ZDROJ:NAPAT;24V;DC;1;0,5A;10V;DC;DINRAIL</t>
  </si>
  <si>
    <t>MODUL KL9510 BECKHOFF</t>
  </si>
  <si>
    <t>VALEC:PNEU;DVOJCINNY 61M2P040A0O75</t>
  </si>
  <si>
    <t>VALEC DVOJCINNY 61M2P040A0O75</t>
  </si>
  <si>
    <t>VEDENIE LOZISKA R162219320 Bosch-Rexroth</t>
  </si>
  <si>
    <t>SNIM:BEZP;BEZKONT;SPIN MAG XCSDMC 5912</t>
  </si>
  <si>
    <t>SPINAC MAGNETICKY KODOVANY SCHNEIDER XCSDMC 5912</t>
  </si>
  <si>
    <t>SNIM:VIS;SO953N</t>
  </si>
  <si>
    <t>SNIMAC OPTICKY SO953N WENGLOR</t>
  </si>
  <si>
    <t>REMEN:ROZVDV;AT;10MM;50MM;1100MM</t>
  </si>
  <si>
    <t>REMEN OZUBENY 50 AT10 1100</t>
  </si>
  <si>
    <t>POLOTOVAR SABLONY PRE APEX 1, 3 - JADRO</t>
  </si>
  <si>
    <t>SNIM:IND;2MM;DIGITAL;PNP;M8;OTVORENY;1NO</t>
  </si>
  <si>
    <t>SENZOR INDUKCNY 051324 NBB2-6,5M25-E2-V3 P+F</t>
  </si>
  <si>
    <t>HURIKAN -  PUZDRO KLZNE mat. bronz vyrab</t>
  </si>
  <si>
    <t>HURIKAN -  PUZDRO KLZNE mat. bronz vyrabane</t>
  </si>
  <si>
    <t>LOZ:LIN;EGH 25SA Z0H HIWIN</t>
  </si>
  <si>
    <t>LOZISKO LINEARNE EGH 25SA Z0H HIWIN</t>
  </si>
  <si>
    <t>REMEN:ROZVDV;MGT;8MM;21MM;2400MM</t>
  </si>
  <si>
    <t>REMEN OZUBENY 2400 8MGT 21</t>
  </si>
  <si>
    <t>LOZ:LIN;AGC-12-C 4421010;DRECKSHAGE</t>
  </si>
  <si>
    <t>LOZISKO AGC-12-C (4421010 SA.KBRODSTK)</t>
  </si>
  <si>
    <t>UNASAC:SPOJKA;DARD L1-40-S 8001413</t>
  </si>
  <si>
    <t>UNASAC DARD L1-40-S  8001413</t>
  </si>
  <si>
    <t>REMEN:ROZVDV;MGT3;8MM;35MM;960MM</t>
  </si>
  <si>
    <t>REMEN OZUBENY 960-8MGT3-35 Gates</t>
  </si>
  <si>
    <t>MODUL:DO;BUS TERMINAL;2;230V;AC;2A</t>
  </si>
  <si>
    <t>MODUL KL2602 BECKHOFF</t>
  </si>
  <si>
    <t>Sablona pre vytlacovaci stroj JZ 1,3,4</t>
  </si>
  <si>
    <t>VENTIL PILOTNY SCG356A053VMS 48V/DC</t>
  </si>
  <si>
    <t>VENTIL PILOTNY SCG356A053VMS 48V/DC G1/8" 3/2NC</t>
  </si>
  <si>
    <t>CIEVKA:SLND;V24 DC 14W GDH14024CS</t>
  </si>
  <si>
    <t>CIEVKA NAMONT. V24 DC 14W  GDH14024CS</t>
  </si>
  <si>
    <t>SADA OPOTREBITELNYCH DIELOV DZH-63-PPV-A</t>
  </si>
  <si>
    <t>SADA OPOTREBITELNYCH DIELOV DZH-63-PPV-A 108709</t>
  </si>
  <si>
    <t>VENTIL:PILOT;PNEU;PILOTED NON-RETURN</t>
  </si>
  <si>
    <t>VENTIL SPATNY HGL-1/4-QS-8  530041</t>
  </si>
  <si>
    <t>KONEKT:DAT;8A;6ES7194-3AA00-0BA0;SIEMENS</t>
  </si>
  <si>
    <t>TERMINAL BLOCK 6ES7194-3AA00-0BA0 SIEMENS</t>
  </si>
  <si>
    <t>VYBOJKA MH 150W G12 4K GE</t>
  </si>
  <si>
    <t>HADICA TLAKOVA  MK 30x800 AB</t>
  </si>
  <si>
    <t>HADICA TLAKOVA  MK 30x800 AC</t>
  </si>
  <si>
    <t>ADAPTER  STZ 7/4/500 230V 7V 0,5A</t>
  </si>
  <si>
    <t>ADAPTER SIETOVY STZ 7/4/500 230V 7V 0,5A</t>
  </si>
  <si>
    <t>MANOMETER  PG1-ROB-DA04-SPE R412009413</t>
  </si>
  <si>
    <t>MANOMETER PG1-ROB-DA04-SPE R412009413NAHR. DIELY NA VENT. BLOKY R480 247 535/ R480 247 531/R480 247 530/ R480 247 536</t>
  </si>
  <si>
    <t>KONEKT:NAPAJ;M16;3;SAMICA</t>
  </si>
  <si>
    <t>KONEKTOR 3P Z5L M 12-240V  R901017022</t>
  </si>
  <si>
    <t>PRISAVKA PIAB 21/00205  0101120-S.c.BL40</t>
  </si>
  <si>
    <t>PRISAVKA PIAB 21/00205  0101120-S.c.BL40-2.20 silicon</t>
  </si>
  <si>
    <t>KOLO:INTRAL;40MM;STVORC;SPLIT;5,7"</t>
  </si>
  <si>
    <t>KOLO:INTRALOX;VELKOST OTVORU = 40;TVAR OTVORU = STVORCOVY;POZICIA DELENIA = ?;VONKAJSI PRIEMER = 145;SERIA = S1400;CISLO DIELU VYROBCU = S6E2XXCRK1NN;NAZOV VYROBCU = INTRALOX</t>
  </si>
  <si>
    <t>NABOJ:SPOJKA;KAMEN ZAIST NABOJA PU</t>
  </si>
  <si>
    <t>KAMEN ZAISTOVACI NABOJA SPOJKY PU</t>
  </si>
  <si>
    <t>POLOTOVAR SABLONY PRE APEX 2 - JADRO</t>
  </si>
  <si>
    <t>HADICA 4 val PTF5B34x550 RC/AC</t>
  </si>
  <si>
    <t>ebro</t>
  </si>
  <si>
    <t>KOLO:INTRAL;60MM;STVORC;JEDNO;7,8"</t>
  </si>
  <si>
    <t>HADICA CAPT PTF 5B14x450 AC-Py</t>
  </si>
  <si>
    <t>KABEL:KOMPL;DAT;1,8M;42206132-02 1,8M</t>
  </si>
  <si>
    <t>KABEL KLAVESNICOVY PRE IBM PS/2 42206132-02 1,8M</t>
  </si>
  <si>
    <t>SADA OPR:VENTIL;ND C131208 NA S290A218</t>
  </si>
  <si>
    <t>SADA ND C131208 NA VENTIL S290A218</t>
  </si>
  <si>
    <t>PISTOL VYFUKOVACIA KOVOVA</t>
  </si>
  <si>
    <t>PISTOL VYFUKOVACIA KOVOVA VH-1 INGERSOLL RAND</t>
  </si>
  <si>
    <t>SNIM:MAG;SMEO-4U-S-LED-24-B;151526;FESTO</t>
  </si>
  <si>
    <t>SNIMAC PRIBLIZOVACI SMEO-4U-S-LED-24-B  151526</t>
  </si>
  <si>
    <t>HADICA 4 val PTF5B34x500 RC</t>
  </si>
  <si>
    <t>HADICA CAPT Ther 5B14x300 AC-Py</t>
  </si>
  <si>
    <t>REMEN:ROZVDV;T;10MM;25MM;840MM;25T10840</t>
  </si>
  <si>
    <t>REMEN OZUBENY 25 T10 840</t>
  </si>
  <si>
    <t>KONCOVKA VIDLICOVA SG-M14Lx2  12109392</t>
  </si>
  <si>
    <t>HADICA CAPT Ther 5B12x1000 AC</t>
  </si>
  <si>
    <t>REMEN:ROZVDV;M;8MM;20MM;1120MM;208M1120</t>
  </si>
  <si>
    <t>REMEN OZUBENY 20 8M 1120</t>
  </si>
  <si>
    <t>HADICA CAPT Ther 5B12x900 CC</t>
  </si>
  <si>
    <t>KRYT 09300161230  HARTING</t>
  </si>
  <si>
    <t>KRYT SKRUTKOVATELNY SPODNY PG21 09300161230  HARTING</t>
  </si>
  <si>
    <t>REMEN:ROZVDV;AT;10MM;25MM;780MM</t>
  </si>
  <si>
    <t>REMEN OZUBENY  25 AT10 780</t>
  </si>
  <si>
    <t>REMEN:ROZVDV;AT;10MM;25MM;1150MM</t>
  </si>
  <si>
    <t>REMEN OZUBENY  25 AT10 1150</t>
  </si>
  <si>
    <t>SADA TESNENI PRE 32-LITROVY AKUMULATOR</t>
  </si>
  <si>
    <t>SADA TESNENI PRE 32-LITROVY VAKOVY AKUMULATORNBR*SB330/400 10-50L   353621</t>
  </si>
  <si>
    <t>HADICA CAPT Ther 5B12x700 CC</t>
  </si>
  <si>
    <t>HADICA CAPT Ther 5B12x1000</t>
  </si>
  <si>
    <t>KOLO:INTRAL;40MM;STVORC;JEDNO;6,1"</t>
  </si>
  <si>
    <t>KOLO:INTRALOX;VELKOST OTVORU = 40;TVAR OTVORU = STVOREC;POZICIA DELENIA = NEDELENE;VONKAJSI PRIEMER = 155;SERIA = S900;CISLO DIELU VYROBCU = S3D9XXCVK1NG;NAZOV VYROBCU = INTRALOX</t>
  </si>
  <si>
    <t>KOLO:INTRAL;40MM;STVORC;JEDNO;6,4"</t>
  </si>
  <si>
    <t>KOLO:INTRALOX;VELKOST OTVORU = 40;TVAR OTVORU = STVOREC;POZICIA DELENIA = NEDELENE;VONKAJSI PRIEMER = 163;SERIA = S400;CISLO DIELU VYROBCU = S3D4XXCYK1NG;NAZOV VYROBCU = INTRALOX</t>
  </si>
  <si>
    <t>CIEVKA:SLND;24V DC U73</t>
  </si>
  <si>
    <t>CIEVKA 24 V DC U73</t>
  </si>
  <si>
    <t>VLOZKA FILTRACNA TFK345.199.2632</t>
  </si>
  <si>
    <t>VLOZKA FILTRACNA TFK345.199.2632hydrofobne prevedenie /vonk.prostredie-mráz,horúčavy,vlhkosť/</t>
  </si>
  <si>
    <t>HADICA CAPT Ther 5B12x500 CC</t>
  </si>
  <si>
    <t>SNIM:IND;4MM;PNP;M12;OTVORENY;1NO</t>
  </si>
  <si>
    <t>SNIMAC IFS204 IFB3004BBPKG/M/US-104-DPS IFM</t>
  </si>
  <si>
    <t>KOLIK STRIZNY mat.11500 03699-6513</t>
  </si>
  <si>
    <t>DOPLNOK PRIPAJACI 25035454</t>
  </si>
  <si>
    <t>DOPLNOK PRIPAJACI 25035454 PRE PRACHOVE TESNENIE / GK320E</t>
  </si>
  <si>
    <t>REMEN:ROZVDV;AT;5MM;10MM;525MM;10AT5525</t>
  </si>
  <si>
    <t>REMEN OZUBENY  10 AT5 525</t>
  </si>
  <si>
    <t>REMEN:ROZVDV;AT;10MM;25MM;500MM</t>
  </si>
  <si>
    <t>REMEN OZUBENY  25 AT10 500</t>
  </si>
  <si>
    <t>REMEN:ROZVDV;T;5MM;16MM;1315MM;16T51315</t>
  </si>
  <si>
    <t>REMEN OZUBENY  16 T5 1315 (1325)</t>
  </si>
  <si>
    <t>HADC:PNEU;PLAST PFAN-6X1-NT 197062</t>
  </si>
  <si>
    <t>HADICA PLASTOVA PFAN-6x1-NT  197062</t>
  </si>
  <si>
    <t>HADICA TLAKOVA MK14x500 AC</t>
  </si>
  <si>
    <t>REMEN:ROZVDV;AT;5MM;10MM;300MM;10AT5300</t>
  </si>
  <si>
    <t>REMEN OZUBENY  10 AT5 300</t>
  </si>
  <si>
    <t>REMEN:KLIN;13MM;1725MM;13X1725;OPTIBELT</t>
  </si>
  <si>
    <t>REMEN KLINOVY 13X1725</t>
  </si>
  <si>
    <t>DOSKA;UPEVNOVACIA SDE1-..-W.. 194297</t>
  </si>
  <si>
    <t>PLATNA UPEVNOVACIA SDE1-..-W..  194297</t>
  </si>
  <si>
    <t>KABEL:DAT;UNITRON BUS FD P L2/FIP 1X2X0,</t>
  </si>
  <si>
    <t>KABEL UNITRONIC BUS FD P L2/FIP 1X2X0,64 2170227 UNITRONIC BUS FD P L2/FIP 1X2X0</t>
  </si>
  <si>
    <t>KONEKT:NAPAJ;22MM 122-800</t>
  </si>
  <si>
    <t>KONEKTOR 22MM 122-800</t>
  </si>
  <si>
    <t>BATERIA R14 1,5V</t>
  </si>
  <si>
    <t>BATERIA R14 1,5V R14 1,5V</t>
  </si>
  <si>
    <t>BATERIA R03 1,5V</t>
  </si>
  <si>
    <t>BATERIA R03 1,5V R03 MIKROTUZKOVA 1,5V</t>
  </si>
  <si>
    <t>PRUZ:TAZN;D=11 L=90</t>
  </si>
  <si>
    <t>PRUZINA TAŽNA, vonk. Priemer 11 mm, dĺžka 90 mm, hrúbka drôtu 1 mm,priemer očka na koncoch 8 mm</t>
  </si>
  <si>
    <t>PUZDRO LOZ;KU 0610</t>
  </si>
  <si>
    <t>PUZDRO LOZISKA KU 0610</t>
  </si>
  <si>
    <t xml:space="preserve">     </t>
  </si>
  <si>
    <t>foto a</t>
  </si>
  <si>
    <t>foto b</t>
  </si>
  <si>
    <t>Výrobca</t>
  </si>
  <si>
    <t>SEW</t>
  </si>
  <si>
    <t>BECKHOFF</t>
  </si>
  <si>
    <t>SIEMENS</t>
  </si>
  <si>
    <t>SSB</t>
  </si>
  <si>
    <t>BST</t>
  </si>
  <si>
    <t>POWER SEAL</t>
  </si>
  <si>
    <t>VDL</t>
  </si>
  <si>
    <t>ABB</t>
  </si>
  <si>
    <t>FLOWSERVE</t>
  </si>
  <si>
    <t>BALLUFF</t>
  </si>
  <si>
    <t>SEICHTER</t>
  </si>
  <si>
    <t>KONECNY</t>
  </si>
  <si>
    <t>WENGLOR</t>
  </si>
  <si>
    <t>WAMGROUP</t>
  </si>
  <si>
    <t>SKF</t>
  </si>
  <si>
    <t>HIWIN</t>
  </si>
  <si>
    <t>INTRALOX</t>
  </si>
  <si>
    <t>GE</t>
  </si>
  <si>
    <t>WITTENSTEIN</t>
  </si>
  <si>
    <t>FMS</t>
  </si>
  <si>
    <t>CHESTERTON</t>
  </si>
  <si>
    <t>VALVE</t>
  </si>
  <si>
    <t>UWT</t>
  </si>
  <si>
    <t>DIN</t>
  </si>
  <si>
    <t>FESTO</t>
  </si>
  <si>
    <t>HONEYWELL</t>
  </si>
  <si>
    <t>BURKERT</t>
  </si>
  <si>
    <t>REXROTH</t>
  </si>
  <si>
    <t>FARREL</t>
  </si>
  <si>
    <t>CAMOZZI</t>
  </si>
  <si>
    <t>PROCOL</t>
  </si>
  <si>
    <t>GP</t>
  </si>
  <si>
    <t>Foto</t>
  </si>
  <si>
    <t>SICK</t>
  </si>
  <si>
    <t>PARKER</t>
  </si>
  <si>
    <t>MOOG</t>
  </si>
  <si>
    <t>GUD</t>
  </si>
  <si>
    <t>POWER seal</t>
  </si>
  <si>
    <t>SOLIPHANT</t>
  </si>
  <si>
    <t>TR Electronic GmbH</t>
  </si>
  <si>
    <t>MEWA</t>
  </si>
  <si>
    <t>ARI</t>
  </si>
  <si>
    <t>Endress+Hauser</t>
  </si>
  <si>
    <t>STENFLEX</t>
  </si>
  <si>
    <t>STAF</t>
  </si>
  <si>
    <t>ATLAS COPCO</t>
  </si>
  <si>
    <t>Quiris</t>
  </si>
  <si>
    <t>POWERVISION</t>
  </si>
  <si>
    <t>MECMAN</t>
  </si>
  <si>
    <t>THK</t>
  </si>
  <si>
    <t>VALBIA</t>
  </si>
  <si>
    <t>INA</t>
  </si>
  <si>
    <t>ASCO NUMATICS</t>
  </si>
  <si>
    <t>Manometer</t>
  </si>
  <si>
    <t>HAWE</t>
  </si>
  <si>
    <t>ASCO JOUCOMATIC</t>
  </si>
  <si>
    <t>PT100</t>
  </si>
  <si>
    <t>HYDAC</t>
  </si>
  <si>
    <t>Siemens</t>
  </si>
  <si>
    <t>Trial Servis</t>
  </si>
  <si>
    <t>BW-FIXATOR</t>
  </si>
  <si>
    <t>Haberkorn</t>
  </si>
  <si>
    <t>SOLENOID VALVES</t>
  </si>
  <si>
    <t>Euroswitch</t>
  </si>
  <si>
    <t>SCHNEIDER</t>
  </si>
  <si>
    <t>PEPPERL+FUCHS</t>
  </si>
  <si>
    <t>DRECKSHAGE</t>
  </si>
  <si>
    <t>ASCO</t>
  </si>
  <si>
    <t>STZ</t>
  </si>
  <si>
    <t>PIAB</t>
  </si>
  <si>
    <t>IBM</t>
  </si>
  <si>
    <t>INGERSOLL RAND</t>
  </si>
  <si>
    <t>HARTING</t>
  </si>
  <si>
    <t>IFM</t>
  </si>
  <si>
    <t>HF</t>
  </si>
  <si>
    <t>LUTZE</t>
  </si>
  <si>
    <t>Pružina</t>
  </si>
  <si>
    <t>Puzdro</t>
  </si>
  <si>
    <t>Tranter</t>
  </si>
  <si>
    <t>GOMS</t>
  </si>
  <si>
    <t>6SL3000-1BE32-5AA0 SINAMICS BRAKING RESISTOR INPUT: 600 V DC OUTPUT: 250KW/15S 200KW/20S 2.2 OHM</t>
  </si>
  <si>
    <t>360a</t>
  </si>
  <si>
    <t>Nepotrebné, nepoužívané  náhradné diely_GOMS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</si>
</sst>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B]_-;\-* #,##0.00\ [$€-41B]_-;_-* &quot;-&quot;??\ [$€-41B]_-;_-@_-"/>
    <numFmt numFmtId="165" formatCode="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2" fontId="1" fillId="3" borderId="0" xfId="0" applyNumberFormat="1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165" fontId="1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2" fontId="1" fillId="4" borderId="0" xfId="0" applyNumberFormat="1" applyFont="1" applyFill="1"/>
    <xf numFmtId="3" fontId="1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5" borderId="1" xfId="1" applyFill="1" applyBorder="1" applyAlignment="1">
      <alignment horizontal="center"/>
    </xf>
    <xf numFmtId="0" fontId="12" fillId="0" borderId="0" xfId="1"/>
    <xf numFmtId="0" fontId="13" fillId="0" borderId="1" xfId="0" applyFont="1" applyBorder="1"/>
    <xf numFmtId="0" fontId="1" fillId="5" borderId="1" xfId="0" applyFont="1" applyFill="1" applyBorder="1"/>
    <xf numFmtId="0" fontId="0" fillId="0" borderId="3" xfId="0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360a.jpg" TargetMode="External"/><Relationship Id="rId1" Type="http://schemas.openxmlformats.org/officeDocument/2006/relationships/hyperlink" Target="360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R341"/>
  <sheetViews>
    <sheetView tabSelected="1" zoomScale="85" zoomScaleNormal="85" workbookViewId="0">
      <selection activeCell="A35" sqref="A35:XFD35"/>
    </sheetView>
  </sheetViews>
  <sheetFormatPr defaultColWidth="11.44140625" defaultRowHeight="13.2" x14ac:dyDescent="0.25"/>
  <cols>
    <col min="1" max="4" width="5.33203125" style="1" customWidth="1"/>
    <col min="5" max="5" width="9.6640625" style="1" customWidth="1"/>
    <col min="6" max="6" width="16.88671875" style="1" customWidth="1"/>
    <col min="7" max="7" width="34.44140625" style="2" customWidth="1"/>
    <col min="8" max="8" width="68.109375" style="2" customWidth="1"/>
    <col min="9" max="10" width="6.109375" style="4" customWidth="1"/>
    <col min="11" max="11" width="12" style="5" customWidth="1"/>
    <col min="12" max="12" width="12.88671875" style="5" customWidth="1"/>
    <col min="13" max="13" width="10.44140625" style="1" customWidth="1"/>
    <col min="14" max="14" width="14.109375" style="5" customWidth="1"/>
    <col min="15" max="15" width="14.33203125" style="1" customWidth="1"/>
    <col min="16" max="16" width="52.6640625" style="1" customWidth="1"/>
    <col min="17" max="17" width="11.44140625" style="1"/>
    <col min="18" max="18" width="13.33203125" style="1" customWidth="1"/>
    <col min="19" max="16384" width="11.44140625" style="1"/>
  </cols>
  <sheetData>
    <row r="1" spans="1:15" s="10" customFormat="1" ht="49.5" customHeight="1" x14ac:dyDescent="0.3">
      <c r="A1" s="6" t="s">
        <v>0</v>
      </c>
      <c r="B1" s="61" t="s">
        <v>612</v>
      </c>
      <c r="C1" s="61" t="s">
        <v>577</v>
      </c>
      <c r="D1" s="61" t="s">
        <v>578</v>
      </c>
      <c r="E1" s="7" t="s">
        <v>1</v>
      </c>
      <c r="F1" s="7" t="s">
        <v>579</v>
      </c>
      <c r="G1" s="8" t="s">
        <v>2</v>
      </c>
      <c r="H1" s="3" t="s">
        <v>662</v>
      </c>
      <c r="I1" s="8" t="s">
        <v>3</v>
      </c>
      <c r="J1" s="8" t="s">
        <v>4</v>
      </c>
      <c r="K1" s="9" t="s">
        <v>5</v>
      </c>
      <c r="L1" s="9" t="s">
        <v>6</v>
      </c>
      <c r="M1" s="8" t="s">
        <v>7</v>
      </c>
    </row>
    <row r="2" spans="1:15" ht="93" x14ac:dyDescent="0.3">
      <c r="A2" s="43">
        <v>1</v>
      </c>
      <c r="B2" s="62">
        <f>HYPERLINK(A2 &amp; ".jpg", A2)</f>
        <v>1</v>
      </c>
      <c r="C2" s="62" t="str">
        <f>HYPERLINK(A2 &amp; "a.jpg", A2 &amp; "a" )</f>
        <v>1a</v>
      </c>
      <c r="D2" s="62"/>
      <c r="E2" s="12">
        <v>80552989</v>
      </c>
      <c r="F2" s="12" t="s">
        <v>580</v>
      </c>
      <c r="G2" s="13" t="s">
        <v>8</v>
      </c>
      <c r="H2" s="13" t="s">
        <v>9</v>
      </c>
      <c r="I2" s="14">
        <v>1</v>
      </c>
      <c r="J2" s="11" t="s">
        <v>10</v>
      </c>
      <c r="K2" s="15">
        <v>7621.2</v>
      </c>
      <c r="L2" s="15">
        <f t="shared" ref="L2:L58" si="0">+I2*K2</f>
        <v>7621.2</v>
      </c>
      <c r="M2" s="16">
        <v>40169</v>
      </c>
      <c r="O2" s="17"/>
    </row>
    <row r="3" spans="1:15" ht="27" x14ac:dyDescent="0.3">
      <c r="A3" s="43">
        <v>2</v>
      </c>
      <c r="B3" s="62">
        <f>HYPERLINK(A3 &amp; ".jpg", A3)</f>
        <v>2</v>
      </c>
      <c r="C3" s="62" t="str">
        <f t="shared" ref="C3:C65" si="1">HYPERLINK(A3 &amp; "a.jpg", A3 &amp; "a" )</f>
        <v>2a</v>
      </c>
      <c r="D3" s="62"/>
      <c r="E3" s="12">
        <v>80554696</v>
      </c>
      <c r="F3" s="12" t="s">
        <v>582</v>
      </c>
      <c r="G3" s="13" t="s">
        <v>11</v>
      </c>
      <c r="H3" s="13" t="s">
        <v>12</v>
      </c>
      <c r="I3" s="14">
        <v>1</v>
      </c>
      <c r="J3" s="11" t="s">
        <v>10</v>
      </c>
      <c r="K3" s="15">
        <v>6071.4</v>
      </c>
      <c r="L3" s="15">
        <f t="shared" si="0"/>
        <v>6071.4</v>
      </c>
      <c r="M3" s="16">
        <v>40870</v>
      </c>
      <c r="N3" s="63"/>
      <c r="O3" s="17"/>
    </row>
    <row r="4" spans="1:15" ht="27" x14ac:dyDescent="0.3">
      <c r="A4" s="43">
        <v>3</v>
      </c>
      <c r="B4" s="62">
        <f t="shared" ref="B4:B65" si="2">HYPERLINK(A4 &amp; ".jpg", A4)</f>
        <v>3</v>
      </c>
      <c r="C4" s="62" t="str">
        <f t="shared" si="1"/>
        <v>3a</v>
      </c>
      <c r="D4" s="62"/>
      <c r="E4" s="12">
        <v>80554588</v>
      </c>
      <c r="F4" s="12" t="s">
        <v>614</v>
      </c>
      <c r="G4" s="13" t="s">
        <v>13</v>
      </c>
      <c r="H4" s="13" t="s">
        <v>14</v>
      </c>
      <c r="I4" s="14">
        <v>1</v>
      </c>
      <c r="J4" s="11" t="s">
        <v>10</v>
      </c>
      <c r="K4" s="15">
        <v>6035.65</v>
      </c>
      <c r="L4" s="15">
        <f t="shared" si="0"/>
        <v>6035.65</v>
      </c>
      <c r="M4" s="16">
        <v>40212</v>
      </c>
      <c r="N4" s="63"/>
      <c r="O4" s="17"/>
    </row>
    <row r="5" spans="1:15" ht="14.4" x14ac:dyDescent="0.3">
      <c r="A5" s="43">
        <v>4</v>
      </c>
      <c r="B5" s="62">
        <f t="shared" si="2"/>
        <v>4</v>
      </c>
      <c r="C5" s="62" t="str">
        <f t="shared" si="1"/>
        <v>4a</v>
      </c>
      <c r="D5" s="62"/>
      <c r="E5" s="12">
        <v>80349723</v>
      </c>
      <c r="F5" s="12" t="s">
        <v>581</v>
      </c>
      <c r="G5" s="13" t="s">
        <v>15</v>
      </c>
      <c r="H5" s="13" t="s">
        <v>16</v>
      </c>
      <c r="I5" s="14">
        <v>1</v>
      </c>
      <c r="J5" s="11" t="s">
        <v>10</v>
      </c>
      <c r="K5" s="15">
        <v>5473.75</v>
      </c>
      <c r="L5" s="15">
        <f t="shared" si="0"/>
        <v>5473.75</v>
      </c>
      <c r="M5" s="16">
        <v>41017</v>
      </c>
      <c r="N5" s="63"/>
      <c r="O5" s="17"/>
    </row>
    <row r="6" spans="1:15" ht="14.4" x14ac:dyDescent="0.3">
      <c r="A6" s="43"/>
      <c r="B6" s="62"/>
      <c r="C6" s="62"/>
      <c r="D6" s="62"/>
      <c r="E6" s="12"/>
      <c r="F6" s="12"/>
      <c r="G6" s="13"/>
      <c r="H6" s="13"/>
      <c r="I6" s="14"/>
      <c r="J6" s="11"/>
      <c r="K6" s="15"/>
      <c r="L6" s="15"/>
      <c r="M6" s="16"/>
      <c r="N6" s="63"/>
      <c r="O6" s="17"/>
    </row>
    <row r="7" spans="1:15" ht="14.4" x14ac:dyDescent="0.3">
      <c r="A7" s="43">
        <v>8</v>
      </c>
      <c r="B7" s="62">
        <f t="shared" si="2"/>
        <v>8</v>
      </c>
      <c r="C7" s="62" t="str">
        <f t="shared" si="1"/>
        <v>8a</v>
      </c>
      <c r="D7" s="62"/>
      <c r="E7" s="12">
        <v>80541558</v>
      </c>
      <c r="F7" s="12" t="s">
        <v>583</v>
      </c>
      <c r="G7" s="13" t="s">
        <v>17</v>
      </c>
      <c r="H7" s="13">
        <v>0</v>
      </c>
      <c r="I7" s="14">
        <v>1</v>
      </c>
      <c r="J7" s="11" t="s">
        <v>10</v>
      </c>
      <c r="K7" s="15">
        <v>3580</v>
      </c>
      <c r="L7" s="15">
        <f t="shared" si="0"/>
        <v>3580</v>
      </c>
      <c r="M7" s="16">
        <v>39892</v>
      </c>
      <c r="N7" s="63"/>
      <c r="O7" s="17"/>
    </row>
    <row r="8" spans="1:15" s="24" customFormat="1" ht="27" x14ac:dyDescent="0.3">
      <c r="A8" s="44">
        <v>9</v>
      </c>
      <c r="B8" s="62">
        <f t="shared" si="2"/>
        <v>9</v>
      </c>
      <c r="C8" s="62" t="str">
        <f t="shared" si="1"/>
        <v>9a</v>
      </c>
      <c r="D8" s="62"/>
      <c r="E8" s="19">
        <v>80581651</v>
      </c>
      <c r="F8" s="19" t="s">
        <v>580</v>
      </c>
      <c r="G8" s="20" t="s">
        <v>18</v>
      </c>
      <c r="H8" s="20" t="s">
        <v>19</v>
      </c>
      <c r="I8" s="21">
        <v>1</v>
      </c>
      <c r="J8" s="18" t="s">
        <v>10</v>
      </c>
      <c r="K8" s="22">
        <v>3543.38</v>
      </c>
      <c r="L8" s="22">
        <f t="shared" si="0"/>
        <v>3543.38</v>
      </c>
      <c r="M8" s="23">
        <v>40756</v>
      </c>
      <c r="N8" s="63"/>
      <c r="O8" s="25"/>
    </row>
    <row r="9" spans="1:15" ht="27" x14ac:dyDescent="0.3">
      <c r="A9" s="43">
        <v>10</v>
      </c>
      <c r="B9" s="62">
        <f t="shared" si="2"/>
        <v>10</v>
      </c>
      <c r="C9" s="62" t="str">
        <f t="shared" si="1"/>
        <v>10a</v>
      </c>
      <c r="D9" s="62"/>
      <c r="E9" s="12">
        <v>80401731</v>
      </c>
      <c r="F9" s="12" t="s">
        <v>582</v>
      </c>
      <c r="G9" s="13" t="s">
        <v>20</v>
      </c>
      <c r="H9" s="13" t="s">
        <v>21</v>
      </c>
      <c r="I9" s="14">
        <v>1</v>
      </c>
      <c r="J9" s="11" t="s">
        <v>10</v>
      </c>
      <c r="K9" s="15">
        <v>3484.24</v>
      </c>
      <c r="L9" s="15">
        <f t="shared" si="0"/>
        <v>3484.24</v>
      </c>
      <c r="M9" s="16">
        <v>40189</v>
      </c>
      <c r="N9" s="63"/>
      <c r="O9" s="17"/>
    </row>
    <row r="10" spans="1:15" ht="27" x14ac:dyDescent="0.3">
      <c r="A10" s="43">
        <v>11</v>
      </c>
      <c r="B10" s="62">
        <f t="shared" si="2"/>
        <v>11</v>
      </c>
      <c r="C10" s="62" t="str">
        <f t="shared" si="1"/>
        <v>11a</v>
      </c>
      <c r="D10" s="62"/>
      <c r="E10" s="12">
        <v>80547883</v>
      </c>
      <c r="F10" s="12" t="s">
        <v>582</v>
      </c>
      <c r="G10" s="13" t="s">
        <v>22</v>
      </c>
      <c r="H10" s="13" t="s">
        <v>23</v>
      </c>
      <c r="I10" s="14">
        <v>1</v>
      </c>
      <c r="J10" s="11" t="s">
        <v>10</v>
      </c>
      <c r="K10" s="15">
        <v>3432.49</v>
      </c>
      <c r="L10" s="15">
        <f t="shared" si="0"/>
        <v>3432.49</v>
      </c>
      <c r="M10" s="16">
        <v>40547</v>
      </c>
      <c r="N10" s="63"/>
      <c r="O10" s="17"/>
    </row>
    <row r="11" spans="1:15" ht="14.4" x14ac:dyDescent="0.3">
      <c r="A11" s="43">
        <v>12</v>
      </c>
      <c r="B11" s="62">
        <f t="shared" si="2"/>
        <v>12</v>
      </c>
      <c r="C11" s="62" t="str">
        <f t="shared" si="1"/>
        <v>12a</v>
      </c>
      <c r="D11" s="62"/>
      <c r="E11" s="12">
        <v>80523588</v>
      </c>
      <c r="F11" s="12" t="s">
        <v>613</v>
      </c>
      <c r="G11" s="13" t="s">
        <v>24</v>
      </c>
      <c r="H11" s="13" t="s">
        <v>25</v>
      </c>
      <c r="I11" s="14">
        <v>2</v>
      </c>
      <c r="J11" s="11" t="s">
        <v>10</v>
      </c>
      <c r="K11" s="15">
        <v>2999</v>
      </c>
      <c r="L11" s="15">
        <f t="shared" si="0"/>
        <v>5998</v>
      </c>
      <c r="M11" s="16">
        <v>40423</v>
      </c>
      <c r="N11" s="63"/>
      <c r="O11" s="17"/>
    </row>
    <row r="12" spans="1:15" ht="14.4" x14ac:dyDescent="0.3">
      <c r="A12" s="43">
        <v>13</v>
      </c>
      <c r="B12" s="62">
        <f t="shared" si="2"/>
        <v>13</v>
      </c>
      <c r="C12" s="62" t="str">
        <f t="shared" si="1"/>
        <v>13a</v>
      </c>
      <c r="D12" s="62"/>
      <c r="E12" s="12">
        <v>80523588</v>
      </c>
      <c r="F12" s="12" t="s">
        <v>613</v>
      </c>
      <c r="G12" s="13" t="s">
        <v>24</v>
      </c>
      <c r="H12" s="13" t="s">
        <v>25</v>
      </c>
      <c r="I12" s="14">
        <v>2</v>
      </c>
      <c r="J12" s="11" t="s">
        <v>10</v>
      </c>
      <c r="K12" s="15">
        <v>2999</v>
      </c>
      <c r="L12" s="15">
        <f t="shared" si="0"/>
        <v>5998</v>
      </c>
      <c r="M12" s="16">
        <v>40423</v>
      </c>
      <c r="N12" s="63"/>
      <c r="O12" s="17"/>
    </row>
    <row r="13" spans="1:15" ht="27" x14ac:dyDescent="0.3">
      <c r="A13" s="43">
        <v>14</v>
      </c>
      <c r="B13" s="62">
        <f t="shared" si="2"/>
        <v>14</v>
      </c>
      <c r="C13" s="62" t="str">
        <f t="shared" si="1"/>
        <v>14a</v>
      </c>
      <c r="D13" s="62"/>
      <c r="E13" s="12">
        <v>80554729</v>
      </c>
      <c r="F13" s="12" t="s">
        <v>582</v>
      </c>
      <c r="G13" s="13" t="s">
        <v>26</v>
      </c>
      <c r="H13" s="13" t="s">
        <v>27</v>
      </c>
      <c r="I13" s="14">
        <v>1</v>
      </c>
      <c r="J13" s="11" t="s">
        <v>10</v>
      </c>
      <c r="K13" s="15">
        <v>2916.4</v>
      </c>
      <c r="L13" s="15">
        <f t="shared" si="0"/>
        <v>2916.4</v>
      </c>
      <c r="M13" s="16">
        <v>40226</v>
      </c>
      <c r="N13" s="63"/>
      <c r="O13" s="17"/>
    </row>
    <row r="14" spans="1:15" ht="14.4" x14ac:dyDescent="0.3">
      <c r="A14" s="43">
        <v>15</v>
      </c>
      <c r="B14" s="62">
        <f t="shared" si="2"/>
        <v>15</v>
      </c>
      <c r="C14" s="62" t="str">
        <f t="shared" si="1"/>
        <v>15a</v>
      </c>
      <c r="D14" s="62"/>
      <c r="E14" s="12">
        <v>80570684</v>
      </c>
      <c r="F14" s="12" t="s">
        <v>615</v>
      </c>
      <c r="G14" s="13" t="s">
        <v>28</v>
      </c>
      <c r="H14" s="13" t="s">
        <v>29</v>
      </c>
      <c r="I14" s="14">
        <v>1</v>
      </c>
      <c r="J14" s="11" t="s">
        <v>10</v>
      </c>
      <c r="K14" s="15">
        <v>2850</v>
      </c>
      <c r="L14" s="15">
        <f t="shared" si="0"/>
        <v>2850</v>
      </c>
      <c r="M14" s="16">
        <v>40556</v>
      </c>
      <c r="N14" s="63"/>
      <c r="O14" s="17"/>
    </row>
    <row r="15" spans="1:15" ht="14.4" x14ac:dyDescent="0.3">
      <c r="A15" s="43">
        <v>16</v>
      </c>
      <c r="B15" s="62">
        <f t="shared" si="2"/>
        <v>16</v>
      </c>
      <c r="C15" s="62" t="str">
        <f t="shared" si="1"/>
        <v>16a</v>
      </c>
      <c r="D15" s="62"/>
      <c r="E15" s="12">
        <v>80545445</v>
      </c>
      <c r="F15" s="64"/>
      <c r="G15" s="13" t="s">
        <v>30</v>
      </c>
      <c r="H15" s="13" t="s">
        <v>31</v>
      </c>
      <c r="I15" s="14">
        <v>2</v>
      </c>
      <c r="J15" s="11" t="s">
        <v>10</v>
      </c>
      <c r="K15" s="15">
        <v>2808.2</v>
      </c>
      <c r="L15" s="15">
        <f t="shared" si="0"/>
        <v>5616.4</v>
      </c>
      <c r="M15" s="16">
        <v>39904</v>
      </c>
      <c r="N15" s="63"/>
      <c r="O15" s="17"/>
    </row>
    <row r="16" spans="1:15" ht="14.4" x14ac:dyDescent="0.3">
      <c r="A16" s="43"/>
      <c r="B16" s="62"/>
      <c r="C16" s="62"/>
      <c r="D16" s="62"/>
      <c r="E16" s="12"/>
      <c r="F16" s="12"/>
      <c r="G16" s="13"/>
      <c r="H16" s="13"/>
      <c r="I16" s="14"/>
      <c r="J16" s="11"/>
      <c r="K16" s="15"/>
      <c r="L16" s="15"/>
      <c r="M16" s="16"/>
      <c r="N16" s="63"/>
      <c r="O16" s="17"/>
    </row>
    <row r="17" spans="1:15" ht="27" x14ac:dyDescent="0.3">
      <c r="A17" s="43">
        <v>18</v>
      </c>
      <c r="B17" s="62">
        <f t="shared" si="2"/>
        <v>18</v>
      </c>
      <c r="C17" s="62" t="str">
        <f t="shared" si="1"/>
        <v>18a</v>
      </c>
      <c r="D17" s="62"/>
      <c r="E17" s="12">
        <v>80556455</v>
      </c>
      <c r="F17" s="12" t="s">
        <v>582</v>
      </c>
      <c r="G17" s="13" t="s">
        <v>32</v>
      </c>
      <c r="H17" s="13" t="s">
        <v>33</v>
      </c>
      <c r="I17" s="14">
        <v>2</v>
      </c>
      <c r="J17" s="11" t="s">
        <v>10</v>
      </c>
      <c r="K17" s="15">
        <v>2450.1999999999998</v>
      </c>
      <c r="L17" s="15">
        <f t="shared" si="0"/>
        <v>4900.3999999999996</v>
      </c>
      <c r="M17" s="16">
        <v>40683</v>
      </c>
      <c r="N17" s="63"/>
      <c r="O17" s="17"/>
    </row>
    <row r="18" spans="1:15" ht="27" x14ac:dyDescent="0.3">
      <c r="A18" s="43">
        <v>19</v>
      </c>
      <c r="B18" s="62">
        <f t="shared" si="2"/>
        <v>19</v>
      </c>
      <c r="C18" s="62" t="str">
        <f t="shared" si="1"/>
        <v>19a</v>
      </c>
      <c r="D18" s="62"/>
      <c r="E18" s="12">
        <v>80547644</v>
      </c>
      <c r="F18" s="64"/>
      <c r="G18" s="13" t="s">
        <v>34</v>
      </c>
      <c r="H18" s="13" t="s">
        <v>35</v>
      </c>
      <c r="I18" s="14">
        <v>2</v>
      </c>
      <c r="J18" s="11" t="s">
        <v>10</v>
      </c>
      <c r="K18" s="15">
        <v>2414.83</v>
      </c>
      <c r="L18" s="15">
        <f t="shared" si="0"/>
        <v>4829.66</v>
      </c>
      <c r="M18" s="16">
        <v>40575</v>
      </c>
      <c r="N18" s="63"/>
      <c r="O18" s="17"/>
    </row>
    <row r="19" spans="1:15" ht="27" x14ac:dyDescent="0.3">
      <c r="A19" s="43">
        <v>20</v>
      </c>
      <c r="B19" s="62">
        <f t="shared" si="2"/>
        <v>20</v>
      </c>
      <c r="C19" s="62" t="str">
        <f t="shared" si="1"/>
        <v>20a</v>
      </c>
      <c r="D19" s="62"/>
      <c r="E19" s="12">
        <v>80030127</v>
      </c>
      <c r="F19" s="12" t="s">
        <v>584</v>
      </c>
      <c r="G19" s="13" t="s">
        <v>36</v>
      </c>
      <c r="H19" s="13" t="s">
        <v>37</v>
      </c>
      <c r="I19" s="14">
        <v>1</v>
      </c>
      <c r="J19" s="11" t="s">
        <v>10</v>
      </c>
      <c r="K19" s="15">
        <v>2409</v>
      </c>
      <c r="L19" s="15">
        <f t="shared" si="0"/>
        <v>2409</v>
      </c>
      <c r="M19" s="16">
        <v>40834</v>
      </c>
      <c r="N19" s="63"/>
      <c r="O19" s="17"/>
    </row>
    <row r="20" spans="1:15" ht="27" x14ac:dyDescent="0.3">
      <c r="A20" s="43">
        <v>21</v>
      </c>
      <c r="B20" s="62">
        <f t="shared" si="2"/>
        <v>21</v>
      </c>
      <c r="C20" s="62" t="str">
        <f t="shared" si="1"/>
        <v>21a</v>
      </c>
      <c r="D20" s="62"/>
      <c r="E20" s="12">
        <v>80543809</v>
      </c>
      <c r="F20" s="64"/>
      <c r="G20" s="13" t="s">
        <v>38</v>
      </c>
      <c r="H20" s="13" t="s">
        <v>39</v>
      </c>
      <c r="I20" s="14">
        <v>1</v>
      </c>
      <c r="J20" s="11" t="s">
        <v>10</v>
      </c>
      <c r="K20" s="15">
        <v>2350</v>
      </c>
      <c r="L20" s="15">
        <f t="shared" si="0"/>
        <v>2350</v>
      </c>
      <c r="M20" s="16">
        <v>39960</v>
      </c>
      <c r="N20" s="63"/>
      <c r="O20" s="17"/>
    </row>
    <row r="21" spans="1:15" ht="27" x14ac:dyDescent="0.3">
      <c r="A21" s="43">
        <v>23</v>
      </c>
      <c r="B21" s="62">
        <f t="shared" si="2"/>
        <v>23</v>
      </c>
      <c r="C21" s="62" t="str">
        <f t="shared" si="1"/>
        <v>23a</v>
      </c>
      <c r="D21" s="62"/>
      <c r="E21" s="12">
        <v>80581654</v>
      </c>
      <c r="F21" s="12" t="s">
        <v>580</v>
      </c>
      <c r="G21" s="13" t="s">
        <v>40</v>
      </c>
      <c r="H21" s="13" t="s">
        <v>41</v>
      </c>
      <c r="I21" s="14">
        <v>1</v>
      </c>
      <c r="J21" s="11" t="s">
        <v>10</v>
      </c>
      <c r="K21" s="15">
        <v>2334.7600000000002</v>
      </c>
      <c r="L21" s="15">
        <f t="shared" si="0"/>
        <v>2334.7600000000002</v>
      </c>
      <c r="M21" s="16">
        <v>40756</v>
      </c>
      <c r="N21" s="63"/>
      <c r="O21" s="17"/>
    </row>
    <row r="22" spans="1:15" ht="27" x14ac:dyDescent="0.3">
      <c r="A22" s="43">
        <v>24</v>
      </c>
      <c r="B22" s="62">
        <f t="shared" si="2"/>
        <v>24</v>
      </c>
      <c r="C22" s="62" t="str">
        <f t="shared" si="1"/>
        <v>24a</v>
      </c>
      <c r="D22" s="62"/>
      <c r="E22" s="12">
        <v>80528911</v>
      </c>
      <c r="F22" s="64"/>
      <c r="G22" s="13" t="s">
        <v>42</v>
      </c>
      <c r="H22" s="13" t="s">
        <v>43</v>
      </c>
      <c r="I22" s="14">
        <v>1</v>
      </c>
      <c r="J22" s="11" t="s">
        <v>10</v>
      </c>
      <c r="K22" s="15">
        <v>2334.69</v>
      </c>
      <c r="L22" s="15">
        <f t="shared" si="0"/>
        <v>2334.69</v>
      </c>
      <c r="M22" s="16">
        <v>40631</v>
      </c>
      <c r="N22" s="63"/>
      <c r="O22" s="17"/>
    </row>
    <row r="23" spans="1:15" ht="27" x14ac:dyDescent="0.3">
      <c r="A23" s="43">
        <v>25</v>
      </c>
      <c r="B23" s="62">
        <f t="shared" si="2"/>
        <v>25</v>
      </c>
      <c r="C23" s="62" t="str">
        <f t="shared" si="1"/>
        <v>25a</v>
      </c>
      <c r="D23" s="62"/>
      <c r="E23" s="12">
        <v>80572683</v>
      </c>
      <c r="F23" s="12" t="s">
        <v>585</v>
      </c>
      <c r="G23" s="13" t="s">
        <v>44</v>
      </c>
      <c r="H23" s="13" t="s">
        <v>45</v>
      </c>
      <c r="I23" s="14">
        <v>1</v>
      </c>
      <c r="J23" s="11" t="s">
        <v>10</v>
      </c>
      <c r="K23" s="15">
        <v>2290</v>
      </c>
      <c r="L23" s="15">
        <f t="shared" si="0"/>
        <v>2290</v>
      </c>
      <c r="M23" s="16">
        <v>41120</v>
      </c>
      <c r="N23" s="63"/>
      <c r="O23" s="17"/>
    </row>
    <row r="24" spans="1:15" ht="27" x14ac:dyDescent="0.3">
      <c r="A24" s="43">
        <v>26</v>
      </c>
      <c r="B24" s="62">
        <f t="shared" si="2"/>
        <v>26</v>
      </c>
      <c r="C24" s="62" t="str">
        <f t="shared" si="1"/>
        <v>26a</v>
      </c>
      <c r="D24" s="62"/>
      <c r="E24" s="12">
        <v>80541684</v>
      </c>
      <c r="F24" s="12" t="s">
        <v>582</v>
      </c>
      <c r="G24" s="13" t="s">
        <v>46</v>
      </c>
      <c r="H24" s="13">
        <v>0</v>
      </c>
      <c r="I24" s="14">
        <v>1</v>
      </c>
      <c r="J24" s="11" t="s">
        <v>10</v>
      </c>
      <c r="K24" s="15">
        <v>2267.19</v>
      </c>
      <c r="L24" s="15">
        <f t="shared" si="0"/>
        <v>2267.19</v>
      </c>
      <c r="M24" s="16" t="s">
        <v>47</v>
      </c>
      <c r="N24" s="63"/>
      <c r="O24" s="17"/>
    </row>
    <row r="25" spans="1:15" ht="14.4" x14ac:dyDescent="0.3">
      <c r="A25" s="43">
        <v>27</v>
      </c>
      <c r="B25" s="62">
        <f t="shared" si="2"/>
        <v>27</v>
      </c>
      <c r="C25" s="62" t="str">
        <f t="shared" si="1"/>
        <v>27a</v>
      </c>
      <c r="D25" s="62"/>
      <c r="E25" s="12">
        <v>80607427</v>
      </c>
      <c r="F25" s="12" t="s">
        <v>586</v>
      </c>
      <c r="G25" s="13" t="s">
        <v>48</v>
      </c>
      <c r="H25" s="13" t="s">
        <v>49</v>
      </c>
      <c r="I25" s="14">
        <v>1</v>
      </c>
      <c r="J25" s="11" t="s">
        <v>10</v>
      </c>
      <c r="K25" s="15">
        <v>2165.6</v>
      </c>
      <c r="L25" s="15">
        <f t="shared" si="0"/>
        <v>2165.6</v>
      </c>
      <c r="M25" s="16">
        <v>42039</v>
      </c>
      <c r="N25" s="63"/>
      <c r="O25" s="17"/>
    </row>
    <row r="26" spans="1:15" ht="14.4" x14ac:dyDescent="0.3">
      <c r="A26" s="43"/>
      <c r="B26" s="62"/>
      <c r="C26" s="62"/>
      <c r="D26" s="62"/>
      <c r="E26" s="12"/>
      <c r="F26" s="12"/>
      <c r="G26" s="13"/>
      <c r="H26" s="13"/>
      <c r="I26" s="14"/>
      <c r="J26" s="11"/>
      <c r="K26" s="15"/>
      <c r="L26" s="15"/>
      <c r="M26" s="16"/>
      <c r="N26" s="63"/>
      <c r="O26" s="17"/>
    </row>
    <row r="27" spans="1:15" ht="27" x14ac:dyDescent="0.3">
      <c r="A27" s="43">
        <v>29</v>
      </c>
      <c r="B27" s="62">
        <f t="shared" si="2"/>
        <v>29</v>
      </c>
      <c r="C27" s="62" t="str">
        <f t="shared" si="1"/>
        <v>29a</v>
      </c>
      <c r="D27" s="62"/>
      <c r="E27" s="12">
        <v>80581652</v>
      </c>
      <c r="F27" s="12" t="s">
        <v>580</v>
      </c>
      <c r="G27" s="13" t="s">
        <v>50</v>
      </c>
      <c r="H27" s="13" t="s">
        <v>51</v>
      </c>
      <c r="I27" s="14">
        <v>1</v>
      </c>
      <c r="J27" s="11" t="s">
        <v>10</v>
      </c>
      <c r="K27" s="15">
        <v>2124.54</v>
      </c>
      <c r="L27" s="15">
        <f t="shared" si="0"/>
        <v>2124.54</v>
      </c>
      <c r="M27" s="16">
        <v>40756</v>
      </c>
      <c r="N27" s="63"/>
      <c r="O27" s="17"/>
    </row>
    <row r="28" spans="1:15" ht="14.4" x14ac:dyDescent="0.3">
      <c r="A28" s="43">
        <v>30</v>
      </c>
      <c r="B28" s="62">
        <f t="shared" si="2"/>
        <v>30</v>
      </c>
      <c r="C28" s="62" t="str">
        <f t="shared" si="1"/>
        <v>30a</v>
      </c>
      <c r="D28" s="62"/>
      <c r="E28" s="12">
        <v>80570108</v>
      </c>
      <c r="F28" s="12" t="s">
        <v>582</v>
      </c>
      <c r="G28" s="13" t="s">
        <v>52</v>
      </c>
      <c r="H28" s="13" t="s">
        <v>52</v>
      </c>
      <c r="I28" s="14">
        <v>1</v>
      </c>
      <c r="J28" s="11" t="s">
        <v>10</v>
      </c>
      <c r="K28" s="15">
        <v>2078</v>
      </c>
      <c r="L28" s="15">
        <f t="shared" si="0"/>
        <v>2078</v>
      </c>
      <c r="M28" s="16">
        <v>40745</v>
      </c>
      <c r="N28" s="63"/>
      <c r="O28" s="17"/>
    </row>
    <row r="29" spans="1:15" ht="27" x14ac:dyDescent="0.3">
      <c r="A29" s="43">
        <v>31</v>
      </c>
      <c r="B29" s="62">
        <f t="shared" si="2"/>
        <v>31</v>
      </c>
      <c r="C29" s="62" t="str">
        <f t="shared" si="1"/>
        <v>31a</v>
      </c>
      <c r="D29" s="62"/>
      <c r="E29" s="12">
        <v>80528912</v>
      </c>
      <c r="F29" s="64"/>
      <c r="G29" s="13" t="s">
        <v>53</v>
      </c>
      <c r="H29" s="13" t="s">
        <v>54</v>
      </c>
      <c r="I29" s="14">
        <v>1</v>
      </c>
      <c r="J29" s="11" t="s">
        <v>10</v>
      </c>
      <c r="K29" s="15">
        <v>2073.2600000000002</v>
      </c>
      <c r="L29" s="15">
        <f t="shared" si="0"/>
        <v>2073.2600000000002</v>
      </c>
      <c r="M29" s="16">
        <v>40631</v>
      </c>
      <c r="N29" s="63"/>
      <c r="O29" s="17"/>
    </row>
    <row r="30" spans="1:15" ht="27" x14ac:dyDescent="0.3">
      <c r="A30" s="43">
        <v>32</v>
      </c>
      <c r="B30" s="62">
        <f t="shared" si="2"/>
        <v>32</v>
      </c>
      <c r="C30" s="62" t="str">
        <f t="shared" si="1"/>
        <v>32a</v>
      </c>
      <c r="D30" s="62"/>
      <c r="E30" s="12">
        <v>80581655</v>
      </c>
      <c r="F30" s="12" t="s">
        <v>580</v>
      </c>
      <c r="G30" s="13" t="s">
        <v>55</v>
      </c>
      <c r="H30" s="13" t="s">
        <v>56</v>
      </c>
      <c r="I30" s="14">
        <v>1</v>
      </c>
      <c r="J30" s="11" t="s">
        <v>10</v>
      </c>
      <c r="K30" s="15">
        <v>1936.48</v>
      </c>
      <c r="L30" s="15">
        <f t="shared" si="0"/>
        <v>1936.48</v>
      </c>
      <c r="M30" s="16">
        <v>40756</v>
      </c>
      <c r="N30" s="63"/>
      <c r="O30" s="17"/>
    </row>
    <row r="31" spans="1:15" ht="27" x14ac:dyDescent="0.3">
      <c r="A31" s="43">
        <v>33</v>
      </c>
      <c r="B31" s="62">
        <f t="shared" si="2"/>
        <v>33</v>
      </c>
      <c r="C31" s="62" t="str">
        <f t="shared" si="1"/>
        <v>33a</v>
      </c>
      <c r="D31" s="62"/>
      <c r="E31" s="12">
        <v>80581656</v>
      </c>
      <c r="F31" s="12" t="s">
        <v>580</v>
      </c>
      <c r="G31" s="13" t="s">
        <v>57</v>
      </c>
      <c r="H31" s="13" t="s">
        <v>58</v>
      </c>
      <c r="I31" s="14">
        <v>1</v>
      </c>
      <c r="J31" s="11" t="s">
        <v>10</v>
      </c>
      <c r="K31" s="15">
        <v>1889.17</v>
      </c>
      <c r="L31" s="15">
        <f t="shared" si="0"/>
        <v>1889.17</v>
      </c>
      <c r="M31" s="16">
        <v>40756</v>
      </c>
      <c r="N31" s="63"/>
      <c r="O31" s="17"/>
    </row>
    <row r="32" spans="1:15" ht="27" x14ac:dyDescent="0.3">
      <c r="A32" s="43">
        <v>34</v>
      </c>
      <c r="B32" s="62">
        <f t="shared" si="2"/>
        <v>34</v>
      </c>
      <c r="C32" s="62" t="str">
        <f t="shared" si="1"/>
        <v>34a</v>
      </c>
      <c r="D32" s="62"/>
      <c r="E32" s="12">
        <v>80578167</v>
      </c>
      <c r="F32" s="12" t="s">
        <v>658</v>
      </c>
      <c r="G32" s="13" t="s">
        <v>59</v>
      </c>
      <c r="H32" s="13" t="s">
        <v>60</v>
      </c>
      <c r="I32" s="14">
        <v>1</v>
      </c>
      <c r="J32" s="11" t="s">
        <v>10</v>
      </c>
      <c r="K32" s="15">
        <v>1762.43</v>
      </c>
      <c r="L32" s="15">
        <f t="shared" si="0"/>
        <v>1762.43</v>
      </c>
      <c r="M32" s="16">
        <v>42271</v>
      </c>
      <c r="N32" s="63"/>
      <c r="O32" s="17"/>
    </row>
    <row r="33" spans="1:15" ht="27" x14ac:dyDescent="0.3">
      <c r="A33" s="43">
        <v>36</v>
      </c>
      <c r="B33" s="62">
        <f t="shared" si="2"/>
        <v>36</v>
      </c>
      <c r="C33" s="62" t="str">
        <f t="shared" si="1"/>
        <v>36a</v>
      </c>
      <c r="D33" s="62"/>
      <c r="E33" s="12">
        <v>80507560</v>
      </c>
      <c r="F33" s="12" t="s">
        <v>582</v>
      </c>
      <c r="G33" s="13" t="s">
        <v>61</v>
      </c>
      <c r="H33" s="13" t="s">
        <v>62</v>
      </c>
      <c r="I33" s="14">
        <v>1</v>
      </c>
      <c r="J33" s="11" t="s">
        <v>10</v>
      </c>
      <c r="K33" s="15">
        <v>1643.85</v>
      </c>
      <c r="L33" s="15">
        <f t="shared" si="0"/>
        <v>1643.85</v>
      </c>
      <c r="M33" s="16">
        <v>40905</v>
      </c>
      <c r="N33" s="63"/>
      <c r="O33" s="17"/>
    </row>
    <row r="34" spans="1:15" ht="27" x14ac:dyDescent="0.3">
      <c r="A34" s="43">
        <v>37</v>
      </c>
      <c r="B34" s="62">
        <f t="shared" si="2"/>
        <v>37</v>
      </c>
      <c r="C34" s="62" t="str">
        <f t="shared" si="1"/>
        <v>37a</v>
      </c>
      <c r="D34" s="62"/>
      <c r="E34" s="12">
        <v>80595154</v>
      </c>
      <c r="F34" s="12" t="s">
        <v>585</v>
      </c>
      <c r="G34" s="13" t="s">
        <v>63</v>
      </c>
      <c r="H34" s="13" t="s">
        <v>64</v>
      </c>
      <c r="I34" s="14">
        <v>3</v>
      </c>
      <c r="J34" s="11" t="s">
        <v>65</v>
      </c>
      <c r="K34" s="15">
        <v>1552.5</v>
      </c>
      <c r="L34" s="15">
        <f t="shared" si="0"/>
        <v>4657.5</v>
      </c>
      <c r="M34" s="16">
        <v>41158</v>
      </c>
      <c r="N34" s="63"/>
      <c r="O34" s="17"/>
    </row>
    <row r="35" spans="1:15" ht="14.4" x14ac:dyDescent="0.3">
      <c r="A35" s="43"/>
      <c r="B35" s="62"/>
      <c r="C35" s="62"/>
      <c r="D35" s="62"/>
      <c r="E35" s="12"/>
      <c r="F35" s="12"/>
      <c r="G35" s="13"/>
      <c r="H35" s="13"/>
      <c r="I35" s="14"/>
      <c r="J35" s="11"/>
      <c r="K35" s="15"/>
      <c r="L35" s="15"/>
      <c r="M35" s="16"/>
      <c r="N35" s="63"/>
      <c r="O35" s="17"/>
    </row>
    <row r="36" spans="1:15" ht="27" x14ac:dyDescent="0.3">
      <c r="A36" s="43">
        <v>39</v>
      </c>
      <c r="B36" s="62">
        <f t="shared" si="2"/>
        <v>39</v>
      </c>
      <c r="C36" s="62" t="str">
        <f t="shared" si="1"/>
        <v>39a</v>
      </c>
      <c r="D36" s="62"/>
      <c r="E36" s="12">
        <v>80567910</v>
      </c>
      <c r="F36" s="12" t="s">
        <v>581</v>
      </c>
      <c r="G36" s="13" t="s">
        <v>66</v>
      </c>
      <c r="H36" s="13" t="s">
        <v>67</v>
      </c>
      <c r="I36" s="14">
        <v>1</v>
      </c>
      <c r="J36" s="11" t="s">
        <v>10</v>
      </c>
      <c r="K36" s="15">
        <v>1496.2</v>
      </c>
      <c r="L36" s="15">
        <f t="shared" si="0"/>
        <v>1496.2</v>
      </c>
      <c r="M36" s="16">
        <v>40646</v>
      </c>
      <c r="N36" s="63"/>
      <c r="O36" s="17"/>
    </row>
    <row r="37" spans="1:15" ht="14.4" x14ac:dyDescent="0.3">
      <c r="A37" s="43">
        <v>40</v>
      </c>
      <c r="B37" s="62">
        <f t="shared" si="2"/>
        <v>40</v>
      </c>
      <c r="C37" s="62" t="str">
        <f t="shared" si="1"/>
        <v>40a</v>
      </c>
      <c r="D37" s="62"/>
      <c r="E37" s="12">
        <v>80531645</v>
      </c>
      <c r="F37" s="64"/>
      <c r="G37" s="13" t="s">
        <v>68</v>
      </c>
      <c r="H37" s="13" t="s">
        <v>69</v>
      </c>
      <c r="I37" s="14">
        <v>3</v>
      </c>
      <c r="J37" s="11" t="s">
        <v>10</v>
      </c>
      <c r="K37" s="15">
        <v>1482.1000000000001</v>
      </c>
      <c r="L37" s="15">
        <f t="shared" si="0"/>
        <v>4446.3</v>
      </c>
      <c r="M37" s="16">
        <v>39923</v>
      </c>
      <c r="N37" s="63"/>
      <c r="O37" s="17"/>
    </row>
    <row r="38" spans="1:15" ht="14.4" x14ac:dyDescent="0.3">
      <c r="A38" s="43">
        <v>42</v>
      </c>
      <c r="B38" s="62">
        <f t="shared" si="2"/>
        <v>42</v>
      </c>
      <c r="C38" s="62" t="str">
        <f t="shared" si="1"/>
        <v>42a</v>
      </c>
      <c r="D38" s="62" t="str">
        <f t="shared" ref="D38" si="3">HYPERLINK(B38 &amp; "b.jpg", B38 &amp; "b" )</f>
        <v>42b</v>
      </c>
      <c r="E38" s="12">
        <v>80541460</v>
      </c>
      <c r="F38" s="12" t="s">
        <v>582</v>
      </c>
      <c r="G38" s="13" t="s">
        <v>70</v>
      </c>
      <c r="H38" s="13">
        <v>0</v>
      </c>
      <c r="I38" s="14">
        <v>1</v>
      </c>
      <c r="J38" s="11" t="s">
        <v>10</v>
      </c>
      <c r="K38" s="15">
        <v>1422.7</v>
      </c>
      <c r="L38" s="15">
        <f t="shared" si="0"/>
        <v>1422.7</v>
      </c>
      <c r="M38" s="16">
        <v>40730</v>
      </c>
      <c r="N38" s="63"/>
      <c r="O38" s="17"/>
    </row>
    <row r="39" spans="1:15" ht="27" x14ac:dyDescent="0.3">
      <c r="A39" s="43">
        <v>43</v>
      </c>
      <c r="B39" s="62">
        <f t="shared" si="2"/>
        <v>43</v>
      </c>
      <c r="C39" s="62" t="str">
        <f t="shared" si="1"/>
        <v>43a</v>
      </c>
      <c r="D39" s="62"/>
      <c r="E39" s="12">
        <v>80527318</v>
      </c>
      <c r="F39" s="12" t="s">
        <v>582</v>
      </c>
      <c r="G39" s="13" t="s">
        <v>71</v>
      </c>
      <c r="H39" s="13" t="s">
        <v>72</v>
      </c>
      <c r="I39" s="14">
        <v>1</v>
      </c>
      <c r="J39" s="11" t="s">
        <v>10</v>
      </c>
      <c r="K39" s="15">
        <v>1421</v>
      </c>
      <c r="L39" s="15">
        <f t="shared" si="0"/>
        <v>1421</v>
      </c>
      <c r="M39" s="16">
        <v>40428</v>
      </c>
      <c r="N39" s="63"/>
      <c r="O39" s="17"/>
    </row>
    <row r="40" spans="1:15" ht="27" x14ac:dyDescent="0.3">
      <c r="A40" s="43">
        <v>44</v>
      </c>
      <c r="B40" s="62">
        <f t="shared" si="2"/>
        <v>44</v>
      </c>
      <c r="C40" s="62" t="str">
        <f t="shared" si="1"/>
        <v>44a</v>
      </c>
      <c r="D40" s="62"/>
      <c r="E40" s="12">
        <v>80578676</v>
      </c>
      <c r="F40" s="12" t="s">
        <v>582</v>
      </c>
      <c r="G40" s="13" t="s">
        <v>73</v>
      </c>
      <c r="H40" s="13" t="s">
        <v>74</v>
      </c>
      <c r="I40" s="14">
        <v>1</v>
      </c>
      <c r="J40" s="11" t="s">
        <v>10</v>
      </c>
      <c r="K40" s="15">
        <v>1400.57</v>
      </c>
      <c r="L40" s="15">
        <f t="shared" si="0"/>
        <v>1400.57</v>
      </c>
      <c r="M40" s="16">
        <v>40676</v>
      </c>
      <c r="N40" s="63"/>
      <c r="O40" s="17"/>
    </row>
    <row r="41" spans="1:15" ht="27" x14ac:dyDescent="0.3">
      <c r="A41" s="43">
        <v>46</v>
      </c>
      <c r="B41" s="62">
        <f t="shared" si="2"/>
        <v>46</v>
      </c>
      <c r="C41" s="62" t="str">
        <f t="shared" si="1"/>
        <v>46a</v>
      </c>
      <c r="D41" s="62"/>
      <c r="E41" s="12">
        <v>80577984</v>
      </c>
      <c r="F41" s="12" t="s">
        <v>581</v>
      </c>
      <c r="G41" s="13" t="s">
        <v>75</v>
      </c>
      <c r="H41" s="13" t="s">
        <v>76</v>
      </c>
      <c r="I41" s="14">
        <v>1</v>
      </c>
      <c r="J41" s="11" t="s">
        <v>10</v>
      </c>
      <c r="K41" s="15">
        <v>1276.4000000000001</v>
      </c>
      <c r="L41" s="15">
        <f t="shared" si="0"/>
        <v>1276.4000000000001</v>
      </c>
      <c r="M41" s="16">
        <v>40646</v>
      </c>
      <c r="N41" s="63"/>
      <c r="O41" s="17"/>
    </row>
    <row r="42" spans="1:15" ht="27" x14ac:dyDescent="0.3">
      <c r="A42" s="43">
        <v>47</v>
      </c>
      <c r="B42" s="62">
        <f t="shared" si="2"/>
        <v>47</v>
      </c>
      <c r="C42" s="62" t="str">
        <f t="shared" si="1"/>
        <v>47a</v>
      </c>
      <c r="D42" s="62"/>
      <c r="E42" s="12">
        <v>80595184</v>
      </c>
      <c r="F42" s="12" t="s">
        <v>617</v>
      </c>
      <c r="G42" s="13" t="s">
        <v>44</v>
      </c>
      <c r="H42" s="13" t="s">
        <v>77</v>
      </c>
      <c r="I42" s="14">
        <v>1</v>
      </c>
      <c r="J42" s="11" t="s">
        <v>10</v>
      </c>
      <c r="K42" s="15">
        <v>1272</v>
      </c>
      <c r="L42" s="15">
        <f t="shared" si="0"/>
        <v>1272</v>
      </c>
      <c r="M42" s="16">
        <v>41904</v>
      </c>
      <c r="N42" s="63"/>
      <c r="O42" s="17"/>
    </row>
    <row r="43" spans="1:15" ht="14.4" x14ac:dyDescent="0.3">
      <c r="A43" s="43">
        <v>48</v>
      </c>
      <c r="B43" s="62">
        <f t="shared" si="2"/>
        <v>48</v>
      </c>
      <c r="C43" s="62" t="str">
        <f t="shared" si="1"/>
        <v>48a</v>
      </c>
      <c r="D43" s="62"/>
      <c r="E43" s="12">
        <v>80530694</v>
      </c>
      <c r="F43" s="12" t="s">
        <v>582</v>
      </c>
      <c r="G43" s="13" t="s">
        <v>78</v>
      </c>
      <c r="H43" s="13" t="s">
        <v>79</v>
      </c>
      <c r="I43" s="14">
        <v>2</v>
      </c>
      <c r="J43" s="11" t="s">
        <v>10</v>
      </c>
      <c r="K43" s="15">
        <v>1250</v>
      </c>
      <c r="L43" s="15">
        <f t="shared" si="0"/>
        <v>2500</v>
      </c>
      <c r="M43" s="16">
        <v>40765</v>
      </c>
      <c r="N43" s="63"/>
      <c r="O43" s="17"/>
    </row>
    <row r="44" spans="1:15" ht="27" x14ac:dyDescent="0.3">
      <c r="A44" s="43">
        <v>49</v>
      </c>
      <c r="B44" s="62">
        <f t="shared" si="2"/>
        <v>49</v>
      </c>
      <c r="C44" s="62" t="str">
        <f t="shared" si="1"/>
        <v>49a</v>
      </c>
      <c r="D44" s="62"/>
      <c r="E44" s="12">
        <v>80572548</v>
      </c>
      <c r="F44" s="12" t="s">
        <v>582</v>
      </c>
      <c r="G44" s="13" t="s">
        <v>80</v>
      </c>
      <c r="H44" s="13" t="s">
        <v>81</v>
      </c>
      <c r="I44" s="14">
        <v>2</v>
      </c>
      <c r="J44" s="11" t="s">
        <v>10</v>
      </c>
      <c r="K44" s="15">
        <v>1233.72</v>
      </c>
      <c r="L44" s="15">
        <f t="shared" si="0"/>
        <v>2467.44</v>
      </c>
      <c r="M44" s="16">
        <v>41024</v>
      </c>
      <c r="N44" s="63"/>
      <c r="O44" s="17"/>
    </row>
    <row r="45" spans="1:15" ht="14.4" x14ac:dyDescent="0.3">
      <c r="A45" s="43">
        <v>50</v>
      </c>
      <c r="B45" s="62">
        <f t="shared" si="2"/>
        <v>50</v>
      </c>
      <c r="C45" s="62" t="str">
        <f t="shared" si="1"/>
        <v>50a</v>
      </c>
      <c r="D45" s="62"/>
      <c r="E45" s="12">
        <v>80549274</v>
      </c>
      <c r="F45" s="12" t="s">
        <v>580</v>
      </c>
      <c r="G45" s="13" t="s">
        <v>82</v>
      </c>
      <c r="H45" s="13" t="s">
        <v>83</v>
      </c>
      <c r="I45" s="14">
        <v>2</v>
      </c>
      <c r="J45" s="11" t="s">
        <v>10</v>
      </c>
      <c r="K45" s="15">
        <v>1229.69</v>
      </c>
      <c r="L45" s="15">
        <f t="shared" si="0"/>
        <v>2459.38</v>
      </c>
      <c r="M45" s="16">
        <v>41984</v>
      </c>
      <c r="N45" s="63"/>
      <c r="O45" s="17"/>
    </row>
    <row r="46" spans="1:15" ht="27" x14ac:dyDescent="0.3">
      <c r="A46" s="43">
        <v>51</v>
      </c>
      <c r="B46" s="62">
        <f t="shared" si="2"/>
        <v>51</v>
      </c>
      <c r="C46" s="62" t="str">
        <f t="shared" si="1"/>
        <v>51a</v>
      </c>
      <c r="D46" s="62"/>
      <c r="E46" s="12">
        <v>80577986</v>
      </c>
      <c r="F46" s="12" t="s">
        <v>581</v>
      </c>
      <c r="G46" s="13" t="s">
        <v>84</v>
      </c>
      <c r="H46" s="13" t="s">
        <v>85</v>
      </c>
      <c r="I46" s="14">
        <v>1</v>
      </c>
      <c r="J46" s="11" t="s">
        <v>10</v>
      </c>
      <c r="K46" s="15">
        <v>1215</v>
      </c>
      <c r="L46" s="15">
        <f t="shared" si="0"/>
        <v>1215</v>
      </c>
      <c r="M46" s="16">
        <v>40646</v>
      </c>
      <c r="N46" s="63"/>
      <c r="O46" s="17"/>
    </row>
    <row r="47" spans="1:15" ht="27" x14ac:dyDescent="0.3">
      <c r="A47" s="43">
        <v>52</v>
      </c>
      <c r="B47" s="62">
        <f t="shared" si="2"/>
        <v>52</v>
      </c>
      <c r="C47" s="62" t="str">
        <f t="shared" si="1"/>
        <v>52a</v>
      </c>
      <c r="D47" s="62"/>
      <c r="E47" s="12">
        <v>80585138</v>
      </c>
      <c r="F47" s="12" t="s">
        <v>581</v>
      </c>
      <c r="G47" s="13" t="s">
        <v>84</v>
      </c>
      <c r="H47" s="13" t="s">
        <v>86</v>
      </c>
      <c r="I47" s="14">
        <v>2</v>
      </c>
      <c r="J47" s="11" t="s">
        <v>10</v>
      </c>
      <c r="K47" s="15">
        <v>1215</v>
      </c>
      <c r="L47" s="15">
        <f t="shared" si="0"/>
        <v>2430</v>
      </c>
      <c r="M47" s="16">
        <v>40829</v>
      </c>
      <c r="N47" s="63"/>
      <c r="O47" s="17"/>
    </row>
    <row r="48" spans="1:15" ht="27" x14ac:dyDescent="0.3">
      <c r="A48" s="43">
        <v>53</v>
      </c>
      <c r="B48" s="62">
        <f t="shared" si="2"/>
        <v>53</v>
      </c>
      <c r="C48" s="62" t="str">
        <f t="shared" si="1"/>
        <v>53a</v>
      </c>
      <c r="D48" s="62"/>
      <c r="E48" s="12">
        <v>80577982</v>
      </c>
      <c r="F48" s="12" t="s">
        <v>598</v>
      </c>
      <c r="G48" s="13" t="s">
        <v>87</v>
      </c>
      <c r="H48" s="13" t="s">
        <v>88</v>
      </c>
      <c r="I48" s="14">
        <v>1</v>
      </c>
      <c r="J48" s="11" t="s">
        <v>10</v>
      </c>
      <c r="K48" s="15">
        <v>1209</v>
      </c>
      <c r="L48" s="15">
        <f t="shared" si="0"/>
        <v>1209</v>
      </c>
      <c r="M48" s="16">
        <v>40665</v>
      </c>
      <c r="N48" s="63"/>
      <c r="O48" s="17"/>
    </row>
    <row r="49" spans="1:15" s="32" customFormat="1" ht="53.4" x14ac:dyDescent="0.3">
      <c r="A49" s="43">
        <v>54</v>
      </c>
      <c r="B49" s="62">
        <f t="shared" si="2"/>
        <v>54</v>
      </c>
      <c r="C49" s="62" t="str">
        <f t="shared" si="1"/>
        <v>54a</v>
      </c>
      <c r="D49" s="62"/>
      <c r="E49" s="27">
        <v>80614136</v>
      </c>
      <c r="F49" s="27" t="s">
        <v>599</v>
      </c>
      <c r="G49" s="28" t="s">
        <v>89</v>
      </c>
      <c r="H49" s="28" t="s">
        <v>90</v>
      </c>
      <c r="I49" s="29">
        <v>1</v>
      </c>
      <c r="J49" s="26" t="s">
        <v>10</v>
      </c>
      <c r="K49" s="30">
        <v>1200</v>
      </c>
      <c r="L49" s="30">
        <f t="shared" si="0"/>
        <v>1200</v>
      </c>
      <c r="M49" s="31">
        <v>41919</v>
      </c>
      <c r="N49" s="63"/>
      <c r="O49" s="33"/>
    </row>
    <row r="50" spans="1:15" ht="27" x14ac:dyDescent="0.3">
      <c r="A50" s="43">
        <v>55</v>
      </c>
      <c r="B50" s="62">
        <f t="shared" si="2"/>
        <v>55</v>
      </c>
      <c r="C50" s="62" t="str">
        <f t="shared" si="1"/>
        <v>55a</v>
      </c>
      <c r="D50" s="62"/>
      <c r="E50" s="12">
        <v>80554707</v>
      </c>
      <c r="F50" s="12" t="s">
        <v>582</v>
      </c>
      <c r="G50" s="13" t="s">
        <v>91</v>
      </c>
      <c r="H50" s="13" t="s">
        <v>92</v>
      </c>
      <c r="I50" s="14">
        <v>1</v>
      </c>
      <c r="J50" s="11" t="s">
        <v>10</v>
      </c>
      <c r="K50" s="15">
        <v>1191.19</v>
      </c>
      <c r="L50" s="15">
        <f t="shared" si="0"/>
        <v>1191.19</v>
      </c>
      <c r="M50" s="16">
        <v>40505</v>
      </c>
      <c r="N50" s="63"/>
      <c r="O50" s="17"/>
    </row>
    <row r="51" spans="1:15" ht="27" x14ac:dyDescent="0.3">
      <c r="A51" s="43">
        <v>56</v>
      </c>
      <c r="B51" s="62">
        <f t="shared" si="2"/>
        <v>56</v>
      </c>
      <c r="C51" s="62" t="str">
        <f t="shared" si="1"/>
        <v>56a</v>
      </c>
      <c r="D51" s="62"/>
      <c r="E51" s="12">
        <v>80578002</v>
      </c>
      <c r="F51" s="12" t="s">
        <v>598</v>
      </c>
      <c r="G51" s="13" t="s">
        <v>93</v>
      </c>
      <c r="H51" s="13" t="s">
        <v>94</v>
      </c>
      <c r="I51" s="14">
        <v>1</v>
      </c>
      <c r="J51" s="11" t="s">
        <v>10</v>
      </c>
      <c r="K51" s="15">
        <v>1150.8699999999999</v>
      </c>
      <c r="L51" s="15">
        <f t="shared" si="0"/>
        <v>1150.8699999999999</v>
      </c>
      <c r="M51" s="16">
        <v>40665</v>
      </c>
      <c r="N51" s="63"/>
      <c r="O51" s="17"/>
    </row>
    <row r="52" spans="1:15" ht="27" x14ac:dyDescent="0.3">
      <c r="A52" s="43">
        <v>58</v>
      </c>
      <c r="B52" s="62">
        <f t="shared" si="2"/>
        <v>58</v>
      </c>
      <c r="C52" s="62" t="str">
        <f t="shared" si="1"/>
        <v>58a</v>
      </c>
      <c r="D52" s="62"/>
      <c r="E52" s="12">
        <v>80572682</v>
      </c>
      <c r="F52" s="12" t="s">
        <v>585</v>
      </c>
      <c r="G52" s="13" t="s">
        <v>95</v>
      </c>
      <c r="H52" s="13" t="s">
        <v>96</v>
      </c>
      <c r="I52" s="14">
        <v>3</v>
      </c>
      <c r="J52" s="11" t="s">
        <v>10</v>
      </c>
      <c r="K52" s="15">
        <v>1150</v>
      </c>
      <c r="L52" s="15">
        <f t="shared" si="0"/>
        <v>3450</v>
      </c>
      <c r="M52" s="16">
        <v>40701</v>
      </c>
      <c r="N52" s="63"/>
      <c r="O52" s="17"/>
    </row>
    <row r="53" spans="1:15" ht="27" x14ac:dyDescent="0.3">
      <c r="A53" s="43">
        <v>59</v>
      </c>
      <c r="B53" s="62">
        <f t="shared" si="2"/>
        <v>59</v>
      </c>
      <c r="C53" s="62" t="str">
        <f t="shared" si="1"/>
        <v>59a</v>
      </c>
      <c r="D53" s="62"/>
      <c r="E53" s="12">
        <v>80554720</v>
      </c>
      <c r="F53" s="12" t="s">
        <v>582</v>
      </c>
      <c r="G53" s="13" t="s">
        <v>97</v>
      </c>
      <c r="H53" s="13" t="s">
        <v>98</v>
      </c>
      <c r="I53" s="14">
        <v>1</v>
      </c>
      <c r="J53" s="11" t="s">
        <v>10</v>
      </c>
      <c r="K53" s="15">
        <v>1129.42</v>
      </c>
      <c r="L53" s="15">
        <f t="shared" si="0"/>
        <v>1129.42</v>
      </c>
      <c r="M53" s="16">
        <v>40185</v>
      </c>
      <c r="N53" s="63"/>
      <c r="O53" s="17"/>
    </row>
    <row r="54" spans="1:15" ht="27" x14ac:dyDescent="0.3">
      <c r="A54" s="43">
        <v>60</v>
      </c>
      <c r="B54" s="62">
        <f t="shared" si="2"/>
        <v>60</v>
      </c>
      <c r="C54" s="62" t="str">
        <f t="shared" si="1"/>
        <v>60a</v>
      </c>
      <c r="D54" s="62"/>
      <c r="E54" s="12">
        <v>80572549</v>
      </c>
      <c r="F54" s="12" t="s">
        <v>582</v>
      </c>
      <c r="G54" s="13" t="s">
        <v>99</v>
      </c>
      <c r="H54" s="13" t="s">
        <v>100</v>
      </c>
      <c r="I54" s="14">
        <v>2</v>
      </c>
      <c r="J54" s="11" t="s">
        <v>10</v>
      </c>
      <c r="K54" s="15">
        <v>1125.155</v>
      </c>
      <c r="L54" s="15">
        <f t="shared" si="0"/>
        <v>2250.31</v>
      </c>
      <c r="M54" s="16">
        <v>41024</v>
      </c>
      <c r="N54" s="63"/>
      <c r="O54" s="17"/>
    </row>
    <row r="55" spans="1:15" ht="27" x14ac:dyDescent="0.3">
      <c r="A55" s="43">
        <v>61</v>
      </c>
      <c r="B55" s="62">
        <f t="shared" si="2"/>
        <v>61</v>
      </c>
      <c r="C55" s="62" t="str">
        <f t="shared" si="1"/>
        <v>61a</v>
      </c>
      <c r="D55" s="62"/>
      <c r="E55" s="12">
        <v>80581367</v>
      </c>
      <c r="F55" s="12" t="s">
        <v>600</v>
      </c>
      <c r="G55" s="13" t="s">
        <v>101</v>
      </c>
      <c r="H55" s="13" t="s">
        <v>101</v>
      </c>
      <c r="I55" s="14">
        <v>2</v>
      </c>
      <c r="J55" s="11" t="s">
        <v>65</v>
      </c>
      <c r="K55" s="15">
        <v>1123</v>
      </c>
      <c r="L55" s="15">
        <f t="shared" si="0"/>
        <v>2246</v>
      </c>
      <c r="M55" s="16">
        <v>42412</v>
      </c>
      <c r="N55" s="63"/>
      <c r="O55" s="17"/>
    </row>
    <row r="56" spans="1:15" ht="27" x14ac:dyDescent="0.3">
      <c r="A56" s="43">
        <v>62</v>
      </c>
      <c r="B56" s="62">
        <f t="shared" si="2"/>
        <v>62</v>
      </c>
      <c r="C56" s="62" t="str">
        <f t="shared" si="1"/>
        <v>62a</v>
      </c>
      <c r="D56" s="62"/>
      <c r="E56" s="12">
        <v>80570225</v>
      </c>
      <c r="F56" s="12" t="s">
        <v>582</v>
      </c>
      <c r="G56" s="13" t="s">
        <v>102</v>
      </c>
      <c r="H56" s="13" t="s">
        <v>103</v>
      </c>
      <c r="I56" s="14">
        <v>1</v>
      </c>
      <c r="J56" s="11" t="s">
        <v>10</v>
      </c>
      <c r="K56" s="15">
        <v>1092.06</v>
      </c>
      <c r="L56" s="15">
        <f t="shared" si="0"/>
        <v>1092.06</v>
      </c>
      <c r="M56" s="16">
        <v>40624</v>
      </c>
      <c r="N56" s="63"/>
      <c r="O56" s="17"/>
    </row>
    <row r="57" spans="1:15" ht="27" x14ac:dyDescent="0.3">
      <c r="A57" s="43">
        <v>63</v>
      </c>
      <c r="B57" s="62">
        <f t="shared" si="2"/>
        <v>63</v>
      </c>
      <c r="C57" s="62" t="str">
        <f t="shared" si="1"/>
        <v>63a</v>
      </c>
      <c r="D57" s="62"/>
      <c r="E57" s="12">
        <v>80531778</v>
      </c>
      <c r="F57" s="12" t="s">
        <v>582</v>
      </c>
      <c r="G57" s="13" t="s">
        <v>104</v>
      </c>
      <c r="H57" s="13" t="s">
        <v>105</v>
      </c>
      <c r="I57" s="14">
        <v>2</v>
      </c>
      <c r="J57" s="11" t="s">
        <v>10</v>
      </c>
      <c r="K57" s="15">
        <v>1085.2149999999999</v>
      </c>
      <c r="L57" s="15">
        <f t="shared" si="0"/>
        <v>2170.4299999999998</v>
      </c>
      <c r="M57" s="16">
        <v>40686</v>
      </c>
      <c r="N57" s="63"/>
      <c r="O57" s="17"/>
    </row>
    <row r="58" spans="1:15" ht="106.2" x14ac:dyDescent="0.3">
      <c r="A58" s="43">
        <v>64</v>
      </c>
      <c r="B58" s="62">
        <f t="shared" si="2"/>
        <v>64</v>
      </c>
      <c r="C58" s="62" t="str">
        <f t="shared" si="1"/>
        <v>64a</v>
      </c>
      <c r="D58" s="62"/>
      <c r="E58" s="12">
        <v>80613195</v>
      </c>
      <c r="F58" s="12" t="s">
        <v>580</v>
      </c>
      <c r="G58" s="13" t="s">
        <v>106</v>
      </c>
      <c r="H58" s="13" t="s">
        <v>107</v>
      </c>
      <c r="I58" s="14">
        <v>1</v>
      </c>
      <c r="J58" s="11" t="s">
        <v>10</v>
      </c>
      <c r="K58" s="15">
        <v>1078.49</v>
      </c>
      <c r="L58" s="15">
        <f t="shared" si="0"/>
        <v>1078.49</v>
      </c>
      <c r="M58" s="16">
        <v>42566</v>
      </c>
      <c r="N58" s="63"/>
      <c r="O58" s="17"/>
    </row>
    <row r="59" spans="1:15" ht="93" x14ac:dyDescent="0.3">
      <c r="A59" s="43">
        <v>65</v>
      </c>
      <c r="B59" s="62">
        <f t="shared" si="2"/>
        <v>65</v>
      </c>
      <c r="C59" s="62" t="str">
        <f t="shared" si="1"/>
        <v>65a</v>
      </c>
      <c r="D59" s="62"/>
      <c r="E59" s="12">
        <v>80080271</v>
      </c>
      <c r="F59" s="12" t="s">
        <v>618</v>
      </c>
      <c r="G59" s="13" t="s">
        <v>108</v>
      </c>
      <c r="H59" s="13" t="s">
        <v>109</v>
      </c>
      <c r="I59" s="14">
        <v>1</v>
      </c>
      <c r="J59" s="11" t="s">
        <v>10</v>
      </c>
      <c r="K59" s="15">
        <v>1071.43</v>
      </c>
      <c r="L59" s="15">
        <f t="shared" ref="L59:L113" si="4">+I59*K59</f>
        <v>1071.43</v>
      </c>
      <c r="M59" s="16">
        <v>41736</v>
      </c>
      <c r="N59" s="63"/>
      <c r="O59" s="17"/>
    </row>
    <row r="60" spans="1:15" ht="27" x14ac:dyDescent="0.3">
      <c r="A60" s="43">
        <v>66</v>
      </c>
      <c r="B60" s="62">
        <f t="shared" si="2"/>
        <v>66</v>
      </c>
      <c r="C60" s="62" t="str">
        <f t="shared" si="1"/>
        <v>66a</v>
      </c>
      <c r="D60" s="62"/>
      <c r="E60" s="12">
        <v>80577068</v>
      </c>
      <c r="F60" s="12" t="s">
        <v>619</v>
      </c>
      <c r="G60" s="13" t="s">
        <v>110</v>
      </c>
      <c r="H60" s="13" t="s">
        <v>111</v>
      </c>
      <c r="I60" s="14">
        <v>1</v>
      </c>
      <c r="J60" s="11" t="s">
        <v>10</v>
      </c>
      <c r="K60" s="15">
        <v>1039</v>
      </c>
      <c r="L60" s="15">
        <f t="shared" si="4"/>
        <v>1039</v>
      </c>
      <c r="M60" s="16">
        <v>40632</v>
      </c>
      <c r="N60" s="63"/>
      <c r="O60" s="17"/>
    </row>
    <row r="61" spans="1:15" ht="106.2" x14ac:dyDescent="0.3">
      <c r="A61" s="43">
        <v>67</v>
      </c>
      <c r="B61" s="62">
        <f t="shared" si="2"/>
        <v>67</v>
      </c>
      <c r="C61" s="62" t="str">
        <f t="shared" si="1"/>
        <v>67a</v>
      </c>
      <c r="D61" s="62"/>
      <c r="E61" s="12">
        <v>80581761</v>
      </c>
      <c r="F61" s="12" t="s">
        <v>580</v>
      </c>
      <c r="G61" s="13" t="s">
        <v>112</v>
      </c>
      <c r="H61" s="13" t="s">
        <v>113</v>
      </c>
      <c r="I61" s="14">
        <v>1</v>
      </c>
      <c r="J61" s="11" t="s">
        <v>10</v>
      </c>
      <c r="K61" s="15">
        <v>1014.3</v>
      </c>
      <c r="L61" s="15">
        <f t="shared" si="4"/>
        <v>1014.3</v>
      </c>
      <c r="M61" s="16">
        <v>40736</v>
      </c>
      <c r="N61" s="63"/>
      <c r="O61" s="17"/>
    </row>
    <row r="62" spans="1:15" ht="106.2" x14ac:dyDescent="0.3">
      <c r="A62" s="43">
        <v>68</v>
      </c>
      <c r="B62" s="62">
        <f t="shared" si="2"/>
        <v>68</v>
      </c>
      <c r="C62" s="62" t="str">
        <f t="shared" si="1"/>
        <v>68a</v>
      </c>
      <c r="D62" s="62"/>
      <c r="E62" s="12">
        <v>80571287</v>
      </c>
      <c r="F62" s="12" t="s">
        <v>580</v>
      </c>
      <c r="G62" s="13" t="s">
        <v>114</v>
      </c>
      <c r="H62" s="13" t="s">
        <v>115</v>
      </c>
      <c r="I62" s="14">
        <v>1</v>
      </c>
      <c r="J62" s="11" t="s">
        <v>10</v>
      </c>
      <c r="K62" s="15">
        <v>995.47</v>
      </c>
      <c r="L62" s="15">
        <f t="shared" si="4"/>
        <v>995.47</v>
      </c>
      <c r="M62" s="16">
        <v>40534</v>
      </c>
      <c r="N62" s="63"/>
      <c r="O62" s="17"/>
    </row>
    <row r="63" spans="1:15" ht="27" x14ac:dyDescent="0.3">
      <c r="A63" s="43">
        <v>69</v>
      </c>
      <c r="B63" s="62">
        <f t="shared" si="2"/>
        <v>69</v>
      </c>
      <c r="C63" s="62" t="str">
        <f t="shared" si="1"/>
        <v>69a</v>
      </c>
      <c r="D63" s="62"/>
      <c r="E63" s="12">
        <v>80595156</v>
      </c>
      <c r="F63" s="12" t="s">
        <v>585</v>
      </c>
      <c r="G63" s="13" t="s">
        <v>116</v>
      </c>
      <c r="H63" s="13" t="s">
        <v>117</v>
      </c>
      <c r="I63" s="14">
        <v>3</v>
      </c>
      <c r="J63" s="11" t="s">
        <v>65</v>
      </c>
      <c r="K63" s="15">
        <v>993.6</v>
      </c>
      <c r="L63" s="15">
        <f t="shared" si="4"/>
        <v>2980.8</v>
      </c>
      <c r="M63" s="16">
        <v>41158</v>
      </c>
      <c r="N63" s="63"/>
      <c r="O63" s="17"/>
    </row>
    <row r="64" spans="1:15" ht="27" x14ac:dyDescent="0.3">
      <c r="A64" s="43">
        <v>70</v>
      </c>
      <c r="B64" s="62">
        <f t="shared" si="2"/>
        <v>70</v>
      </c>
      <c r="C64" s="62" t="str">
        <f t="shared" si="1"/>
        <v>70a</v>
      </c>
      <c r="D64" s="62"/>
      <c r="E64" s="12">
        <v>80577990</v>
      </c>
      <c r="F64" s="12" t="s">
        <v>598</v>
      </c>
      <c r="G64" s="13" t="s">
        <v>118</v>
      </c>
      <c r="H64" s="13" t="s">
        <v>119</v>
      </c>
      <c r="I64" s="14">
        <v>1</v>
      </c>
      <c r="J64" s="11" t="s">
        <v>10</v>
      </c>
      <c r="K64" s="15">
        <v>970.69</v>
      </c>
      <c r="L64" s="15">
        <f t="shared" si="4"/>
        <v>970.69</v>
      </c>
      <c r="M64" s="16">
        <v>40665</v>
      </c>
      <c r="N64" s="63"/>
      <c r="O64" s="17"/>
    </row>
    <row r="65" spans="1:15" ht="27" x14ac:dyDescent="0.3">
      <c r="A65" s="43">
        <v>71</v>
      </c>
      <c r="B65" s="62">
        <f t="shared" si="2"/>
        <v>71</v>
      </c>
      <c r="C65" s="62" t="str">
        <f t="shared" si="1"/>
        <v>71a</v>
      </c>
      <c r="D65" s="62"/>
      <c r="E65" s="12">
        <v>80554731</v>
      </c>
      <c r="F65" s="12" t="s">
        <v>582</v>
      </c>
      <c r="G65" s="13" t="s">
        <v>120</v>
      </c>
      <c r="H65" s="13" t="s">
        <v>121</v>
      </c>
      <c r="I65" s="14">
        <v>1</v>
      </c>
      <c r="J65" s="11" t="s">
        <v>10</v>
      </c>
      <c r="K65" s="15">
        <v>962.97</v>
      </c>
      <c r="L65" s="15">
        <f t="shared" si="4"/>
        <v>962.97</v>
      </c>
      <c r="M65" s="16">
        <v>40218</v>
      </c>
      <c r="N65" s="63"/>
      <c r="O65" s="17"/>
    </row>
    <row r="66" spans="1:15" ht="106.2" x14ac:dyDescent="0.3">
      <c r="A66" s="43">
        <v>72</v>
      </c>
      <c r="B66" s="62">
        <f t="shared" ref="B66:B129" si="5">HYPERLINK(A66 &amp; ".jpg", A66)</f>
        <v>72</v>
      </c>
      <c r="C66" s="62" t="str">
        <f t="shared" ref="C66:C129" si="6">HYPERLINK(A66 &amp; "a.jpg", A66 &amp; "a" )</f>
        <v>72a</v>
      </c>
      <c r="D66" s="62"/>
      <c r="E66" s="12">
        <v>80571282</v>
      </c>
      <c r="F66" s="12" t="s">
        <v>580</v>
      </c>
      <c r="G66" s="13" t="s">
        <v>122</v>
      </c>
      <c r="H66" s="13" t="s">
        <v>123</v>
      </c>
      <c r="I66" s="14">
        <v>1</v>
      </c>
      <c r="J66" s="11" t="s">
        <v>10</v>
      </c>
      <c r="K66" s="15">
        <v>957.08</v>
      </c>
      <c r="L66" s="15">
        <f t="shared" si="4"/>
        <v>957.08</v>
      </c>
      <c r="M66" s="16">
        <v>40534</v>
      </c>
      <c r="N66" s="63"/>
      <c r="O66" s="17"/>
    </row>
    <row r="67" spans="1:15" ht="106.2" x14ac:dyDescent="0.3">
      <c r="A67" s="43">
        <v>73</v>
      </c>
      <c r="B67" s="62">
        <f t="shared" si="5"/>
        <v>73</v>
      </c>
      <c r="C67" s="62" t="str">
        <f t="shared" si="6"/>
        <v>73a</v>
      </c>
      <c r="D67" s="62"/>
      <c r="E67" s="12">
        <v>80571284</v>
      </c>
      <c r="F67" s="12" t="s">
        <v>580</v>
      </c>
      <c r="G67" s="13" t="s">
        <v>122</v>
      </c>
      <c r="H67" s="13" t="s">
        <v>124</v>
      </c>
      <c r="I67" s="14">
        <v>1</v>
      </c>
      <c r="J67" s="11" t="s">
        <v>10</v>
      </c>
      <c r="K67" s="15">
        <v>957.08</v>
      </c>
      <c r="L67" s="15">
        <f t="shared" si="4"/>
        <v>957.08</v>
      </c>
      <c r="M67" s="16">
        <v>40534</v>
      </c>
      <c r="N67" s="63"/>
      <c r="O67" s="17"/>
    </row>
    <row r="68" spans="1:15" ht="14.4" x14ac:dyDescent="0.3">
      <c r="A68" s="43">
        <v>74</v>
      </c>
      <c r="B68" s="62">
        <f t="shared" si="5"/>
        <v>74</v>
      </c>
      <c r="C68" s="62" t="str">
        <f t="shared" si="6"/>
        <v>74a</v>
      </c>
      <c r="D68" s="62"/>
      <c r="E68" s="12">
        <v>80616133</v>
      </c>
      <c r="F68" s="64"/>
      <c r="G68" s="13" t="s">
        <v>125</v>
      </c>
      <c r="H68" s="13" t="s">
        <v>125</v>
      </c>
      <c r="I68" s="14">
        <v>5</v>
      </c>
      <c r="J68" s="11" t="s">
        <v>10</v>
      </c>
      <c r="K68" s="15">
        <v>949.5</v>
      </c>
      <c r="L68" s="15">
        <f t="shared" si="4"/>
        <v>4747.5</v>
      </c>
      <c r="M68" s="16">
        <v>41943</v>
      </c>
      <c r="N68" s="63"/>
      <c r="O68" s="17"/>
    </row>
    <row r="69" spans="1:15" ht="27" x14ac:dyDescent="0.3">
      <c r="A69" s="43">
        <v>75</v>
      </c>
      <c r="B69" s="62">
        <f t="shared" si="5"/>
        <v>75</v>
      </c>
      <c r="C69" s="62" t="str">
        <f t="shared" si="6"/>
        <v>75a</v>
      </c>
      <c r="D69" s="62"/>
      <c r="E69" s="12">
        <v>80588563</v>
      </c>
      <c r="F69" s="12" t="s">
        <v>585</v>
      </c>
      <c r="G69" s="13" t="s">
        <v>126</v>
      </c>
      <c r="H69" s="13" t="s">
        <v>127</v>
      </c>
      <c r="I69" s="14">
        <v>2</v>
      </c>
      <c r="J69" s="11" t="s">
        <v>65</v>
      </c>
      <c r="K69" s="15">
        <v>893</v>
      </c>
      <c r="L69" s="15">
        <f t="shared" si="4"/>
        <v>1786</v>
      </c>
      <c r="M69" s="16">
        <v>41243</v>
      </c>
      <c r="N69" s="63"/>
      <c r="O69" s="17"/>
    </row>
    <row r="70" spans="1:15" ht="27" x14ac:dyDescent="0.3">
      <c r="A70" s="43">
        <v>76</v>
      </c>
      <c r="B70" s="62">
        <f t="shared" si="5"/>
        <v>76</v>
      </c>
      <c r="C70" s="62" t="str">
        <f t="shared" si="6"/>
        <v>76a</v>
      </c>
      <c r="D70" s="62"/>
      <c r="E70" s="12">
        <v>80579629</v>
      </c>
      <c r="F70" s="64"/>
      <c r="G70" s="13" t="s">
        <v>128</v>
      </c>
      <c r="H70" s="13" t="s">
        <v>129</v>
      </c>
      <c r="I70" s="14">
        <v>1</v>
      </c>
      <c r="J70" s="11" t="s">
        <v>10</v>
      </c>
      <c r="K70" s="15">
        <v>879.85</v>
      </c>
      <c r="L70" s="15">
        <f t="shared" si="4"/>
        <v>879.85</v>
      </c>
      <c r="M70" s="16">
        <v>40779</v>
      </c>
      <c r="N70" s="63"/>
      <c r="O70" s="17"/>
    </row>
    <row r="71" spans="1:15" ht="27" x14ac:dyDescent="0.3">
      <c r="A71" s="43">
        <v>77</v>
      </c>
      <c r="B71" s="62">
        <f t="shared" si="5"/>
        <v>77</v>
      </c>
      <c r="C71" s="62" t="str">
        <f t="shared" si="6"/>
        <v>77a</v>
      </c>
      <c r="D71" s="62"/>
      <c r="E71" s="12">
        <v>80566020</v>
      </c>
      <c r="F71" s="12" t="s">
        <v>587</v>
      </c>
      <c r="G71" s="13" t="s">
        <v>130</v>
      </c>
      <c r="H71" s="13" t="s">
        <v>131</v>
      </c>
      <c r="I71" s="14">
        <v>1</v>
      </c>
      <c r="J71" s="11" t="s">
        <v>10</v>
      </c>
      <c r="K71" s="15">
        <v>866</v>
      </c>
      <c r="L71" s="15">
        <f t="shared" si="4"/>
        <v>866</v>
      </c>
      <c r="M71" s="16">
        <v>40354</v>
      </c>
      <c r="N71" s="63"/>
      <c r="O71" s="17"/>
    </row>
    <row r="72" spans="1:15" ht="27" x14ac:dyDescent="0.3">
      <c r="A72" s="43">
        <v>78</v>
      </c>
      <c r="B72" s="62">
        <f t="shared" si="5"/>
        <v>78</v>
      </c>
      <c r="C72" s="62" t="str">
        <f t="shared" si="6"/>
        <v>78a</v>
      </c>
      <c r="D72" s="62"/>
      <c r="E72" s="12">
        <v>80607511</v>
      </c>
      <c r="F72" s="12" t="s">
        <v>644</v>
      </c>
      <c r="G72" s="13" t="s">
        <v>132</v>
      </c>
      <c r="H72" s="13" t="s">
        <v>133</v>
      </c>
      <c r="I72" s="14">
        <v>1</v>
      </c>
      <c r="J72" s="11" t="s">
        <v>10</v>
      </c>
      <c r="K72" s="15">
        <v>863.16</v>
      </c>
      <c r="L72" s="15">
        <f t="shared" si="4"/>
        <v>863.16</v>
      </c>
      <c r="M72" s="16">
        <v>41920</v>
      </c>
      <c r="N72" s="63"/>
      <c r="O72" s="17"/>
    </row>
    <row r="73" spans="1:15" ht="27" x14ac:dyDescent="0.3">
      <c r="A73" s="43">
        <v>79</v>
      </c>
      <c r="B73" s="62">
        <f t="shared" si="5"/>
        <v>79</v>
      </c>
      <c r="C73" s="62" t="str">
        <f t="shared" si="6"/>
        <v>79a</v>
      </c>
      <c r="D73" s="62"/>
      <c r="E73" s="12">
        <v>80580677</v>
      </c>
      <c r="F73" s="12" t="s">
        <v>613</v>
      </c>
      <c r="G73" s="13" t="s">
        <v>134</v>
      </c>
      <c r="H73" s="13" t="s">
        <v>135</v>
      </c>
      <c r="I73" s="14">
        <v>1</v>
      </c>
      <c r="J73" s="11" t="s">
        <v>10</v>
      </c>
      <c r="K73" s="15">
        <v>861.12</v>
      </c>
      <c r="L73" s="15">
        <f t="shared" si="4"/>
        <v>861.12</v>
      </c>
      <c r="M73" s="16">
        <v>40694</v>
      </c>
      <c r="N73" s="63"/>
      <c r="O73" s="17"/>
    </row>
    <row r="74" spans="1:15" ht="27" x14ac:dyDescent="0.3">
      <c r="A74" s="43">
        <v>80</v>
      </c>
      <c r="B74" s="62">
        <f t="shared" si="5"/>
        <v>80</v>
      </c>
      <c r="C74" s="62" t="str">
        <f t="shared" si="6"/>
        <v>80a</v>
      </c>
      <c r="D74" s="62"/>
      <c r="E74" s="12">
        <v>80591274</v>
      </c>
      <c r="F74" s="64"/>
      <c r="G74" s="13" t="s">
        <v>136</v>
      </c>
      <c r="H74" s="13" t="s">
        <v>137</v>
      </c>
      <c r="I74" s="14">
        <v>2</v>
      </c>
      <c r="J74" s="11" t="s">
        <v>65</v>
      </c>
      <c r="K74" s="15">
        <v>855</v>
      </c>
      <c r="L74" s="15">
        <f t="shared" si="4"/>
        <v>1710</v>
      </c>
      <c r="M74" s="16">
        <v>41054</v>
      </c>
      <c r="N74" s="63"/>
      <c r="O74" s="17"/>
    </row>
    <row r="75" spans="1:15" s="32" customFormat="1" ht="27" x14ac:dyDescent="0.3">
      <c r="A75" s="43">
        <v>81</v>
      </c>
      <c r="B75" s="62">
        <f t="shared" si="5"/>
        <v>81</v>
      </c>
      <c r="C75" s="62" t="str">
        <f t="shared" si="6"/>
        <v>81a</v>
      </c>
      <c r="D75" s="62"/>
      <c r="E75" s="27">
        <v>80572099</v>
      </c>
      <c r="F75" s="12" t="s">
        <v>582</v>
      </c>
      <c r="G75" s="28" t="s">
        <v>138</v>
      </c>
      <c r="H75" s="28" t="s">
        <v>139</v>
      </c>
      <c r="I75" s="29">
        <v>1</v>
      </c>
      <c r="J75" s="26" t="s">
        <v>10</v>
      </c>
      <c r="K75" s="30">
        <v>852.88</v>
      </c>
      <c r="L75" s="30">
        <f t="shared" si="4"/>
        <v>852.88</v>
      </c>
      <c r="M75" s="31">
        <v>40576</v>
      </c>
      <c r="N75" s="63"/>
      <c r="O75" s="33"/>
    </row>
    <row r="76" spans="1:15" ht="27" x14ac:dyDescent="0.3">
      <c r="A76" s="43">
        <v>82</v>
      </c>
      <c r="B76" s="62">
        <f t="shared" si="5"/>
        <v>82</v>
      </c>
      <c r="C76" s="62" t="str">
        <f t="shared" si="6"/>
        <v>82a</v>
      </c>
      <c r="D76" s="62"/>
      <c r="E76" s="12">
        <v>80582443</v>
      </c>
      <c r="F76" s="12" t="s">
        <v>601</v>
      </c>
      <c r="G76" s="13" t="s">
        <v>140</v>
      </c>
      <c r="H76" s="13" t="s">
        <v>141</v>
      </c>
      <c r="I76" s="14">
        <v>1</v>
      </c>
      <c r="J76" s="11" t="s">
        <v>10</v>
      </c>
      <c r="K76" s="15">
        <v>851.6</v>
      </c>
      <c r="L76" s="15">
        <f t="shared" si="4"/>
        <v>851.6</v>
      </c>
      <c r="M76" s="16">
        <v>40766</v>
      </c>
      <c r="N76" s="63"/>
      <c r="O76" s="17"/>
    </row>
    <row r="77" spans="1:15" ht="27" x14ac:dyDescent="0.3">
      <c r="A77" s="43">
        <v>83</v>
      </c>
      <c r="B77" s="62">
        <f t="shared" si="5"/>
        <v>83</v>
      </c>
      <c r="C77" s="62" t="str">
        <f t="shared" si="6"/>
        <v>83a</v>
      </c>
      <c r="D77" s="62"/>
      <c r="E77" s="12">
        <v>80578001</v>
      </c>
      <c r="F77" s="12" t="s">
        <v>598</v>
      </c>
      <c r="G77" s="13" t="s">
        <v>142</v>
      </c>
      <c r="H77" s="13" t="s">
        <v>143</v>
      </c>
      <c r="I77" s="14">
        <v>1</v>
      </c>
      <c r="J77" s="11" t="s">
        <v>10</v>
      </c>
      <c r="K77" s="15">
        <v>848.62</v>
      </c>
      <c r="L77" s="15">
        <f t="shared" si="4"/>
        <v>848.62</v>
      </c>
      <c r="M77" s="16">
        <v>40665</v>
      </c>
      <c r="N77" s="63"/>
      <c r="O77" s="17"/>
    </row>
    <row r="78" spans="1:15" ht="27" x14ac:dyDescent="0.3">
      <c r="A78" s="43">
        <v>84</v>
      </c>
      <c r="B78" s="62">
        <f t="shared" si="5"/>
        <v>84</v>
      </c>
      <c r="C78" s="62" t="str">
        <f t="shared" si="6"/>
        <v>84a</v>
      </c>
      <c r="D78" s="62"/>
      <c r="E78" s="12">
        <v>80578003</v>
      </c>
      <c r="F78" s="12" t="s">
        <v>598</v>
      </c>
      <c r="G78" s="13" t="s">
        <v>144</v>
      </c>
      <c r="H78" s="13" t="s">
        <v>145</v>
      </c>
      <c r="I78" s="14">
        <v>1</v>
      </c>
      <c r="J78" s="11" t="s">
        <v>10</v>
      </c>
      <c r="K78" s="15">
        <v>848.62</v>
      </c>
      <c r="L78" s="15">
        <f t="shared" si="4"/>
        <v>848.62</v>
      </c>
      <c r="M78" s="16">
        <v>40665</v>
      </c>
      <c r="N78" s="63"/>
      <c r="O78" s="17"/>
    </row>
    <row r="79" spans="1:15" ht="27" x14ac:dyDescent="0.3">
      <c r="A79" s="43">
        <v>85</v>
      </c>
      <c r="B79" s="62">
        <f t="shared" si="5"/>
        <v>85</v>
      </c>
      <c r="C79" s="62" t="str">
        <f t="shared" si="6"/>
        <v>85a</v>
      </c>
      <c r="D79" s="62"/>
      <c r="E79" s="12">
        <v>80554705</v>
      </c>
      <c r="F79" s="12" t="s">
        <v>582</v>
      </c>
      <c r="G79" s="13" t="s">
        <v>146</v>
      </c>
      <c r="H79" s="13" t="s">
        <v>147</v>
      </c>
      <c r="I79" s="14">
        <v>1</v>
      </c>
      <c r="J79" s="11" t="s">
        <v>10</v>
      </c>
      <c r="K79" s="15">
        <v>840.14</v>
      </c>
      <c r="L79" s="15">
        <f t="shared" si="4"/>
        <v>840.14</v>
      </c>
      <c r="M79" s="16">
        <v>40185</v>
      </c>
      <c r="N79" s="63"/>
      <c r="O79" s="17"/>
    </row>
    <row r="80" spans="1:15" ht="27" x14ac:dyDescent="0.3">
      <c r="A80" s="43">
        <v>86</v>
      </c>
      <c r="B80" s="62">
        <f t="shared" si="5"/>
        <v>86</v>
      </c>
      <c r="C80" s="62" t="str">
        <f t="shared" si="6"/>
        <v>86a</v>
      </c>
      <c r="D80" s="62"/>
      <c r="E80" s="12">
        <v>80554718</v>
      </c>
      <c r="F80" s="12" t="s">
        <v>582</v>
      </c>
      <c r="G80" s="13" t="s">
        <v>148</v>
      </c>
      <c r="H80" s="13" t="s">
        <v>149</v>
      </c>
      <c r="I80" s="14">
        <v>1</v>
      </c>
      <c r="J80" s="11" t="s">
        <v>10</v>
      </c>
      <c r="K80" s="15">
        <v>840.14</v>
      </c>
      <c r="L80" s="15">
        <f t="shared" si="4"/>
        <v>840.14</v>
      </c>
      <c r="M80" s="16">
        <v>40185</v>
      </c>
      <c r="N80" s="63"/>
      <c r="O80" s="17"/>
    </row>
    <row r="81" spans="1:15" ht="27" x14ac:dyDescent="0.3">
      <c r="A81" s="43">
        <v>87</v>
      </c>
      <c r="B81" s="62">
        <f t="shared" si="5"/>
        <v>87</v>
      </c>
      <c r="C81" s="62" t="str">
        <f t="shared" si="6"/>
        <v>87a</v>
      </c>
      <c r="D81" s="62"/>
      <c r="E81" s="12">
        <v>80533620</v>
      </c>
      <c r="F81" s="12" t="s">
        <v>582</v>
      </c>
      <c r="G81" s="13" t="s">
        <v>150</v>
      </c>
      <c r="H81" s="13" t="s">
        <v>151</v>
      </c>
      <c r="I81" s="42">
        <v>1</v>
      </c>
      <c r="J81" s="11" t="s">
        <v>10</v>
      </c>
      <c r="K81" s="15">
        <v>837.44</v>
      </c>
      <c r="L81" s="15">
        <f t="shared" si="4"/>
        <v>837.44</v>
      </c>
      <c r="M81" s="16">
        <v>40186</v>
      </c>
      <c r="N81" s="63"/>
      <c r="O81" s="17"/>
    </row>
    <row r="82" spans="1:15" ht="40.200000000000003" x14ac:dyDescent="0.3">
      <c r="A82" s="43">
        <v>88</v>
      </c>
      <c r="B82" s="62">
        <f t="shared" si="5"/>
        <v>88</v>
      </c>
      <c r="C82" s="62" t="str">
        <f t="shared" si="6"/>
        <v>88a</v>
      </c>
      <c r="D82" s="62"/>
      <c r="E82" s="12">
        <v>80592570</v>
      </c>
      <c r="F82" s="64"/>
      <c r="G82" s="13" t="s">
        <v>152</v>
      </c>
      <c r="H82" s="13" t="s">
        <v>153</v>
      </c>
      <c r="I82" s="14">
        <v>2</v>
      </c>
      <c r="J82" s="11" t="s">
        <v>65</v>
      </c>
      <c r="K82" s="15">
        <v>810.4</v>
      </c>
      <c r="L82" s="15">
        <f t="shared" si="4"/>
        <v>1620.8</v>
      </c>
      <c r="M82" s="16">
        <v>42061</v>
      </c>
      <c r="N82" s="63"/>
      <c r="O82" s="17"/>
    </row>
    <row r="83" spans="1:15" ht="27" x14ac:dyDescent="0.3">
      <c r="A83" s="43">
        <v>89</v>
      </c>
      <c r="B83" s="62">
        <f t="shared" si="5"/>
        <v>89</v>
      </c>
      <c r="C83" s="62" t="str">
        <f t="shared" si="6"/>
        <v>89a</v>
      </c>
      <c r="D83" s="62"/>
      <c r="E83" s="12">
        <v>80343137</v>
      </c>
      <c r="F83" s="12" t="s">
        <v>582</v>
      </c>
      <c r="G83" s="13" t="s">
        <v>154</v>
      </c>
      <c r="H83" s="13" t="s">
        <v>155</v>
      </c>
      <c r="I83" s="14">
        <v>1</v>
      </c>
      <c r="J83" s="11" t="s">
        <v>10</v>
      </c>
      <c r="K83" s="15">
        <v>798.52</v>
      </c>
      <c r="L83" s="15">
        <f t="shared" si="4"/>
        <v>798.52</v>
      </c>
      <c r="M83" s="16">
        <v>40204</v>
      </c>
      <c r="N83" s="63"/>
      <c r="O83" s="17"/>
    </row>
    <row r="84" spans="1:15" ht="27" x14ac:dyDescent="0.3">
      <c r="A84" s="43">
        <v>90</v>
      </c>
      <c r="B84" s="62">
        <f t="shared" si="5"/>
        <v>90</v>
      </c>
      <c r="C84" s="62" t="str">
        <f t="shared" si="6"/>
        <v>90a</v>
      </c>
      <c r="D84" s="62"/>
      <c r="E84" s="12">
        <v>80572679</v>
      </c>
      <c r="F84" s="12" t="s">
        <v>585</v>
      </c>
      <c r="G84" s="13" t="s">
        <v>156</v>
      </c>
      <c r="H84" s="13" t="s">
        <v>157</v>
      </c>
      <c r="I84" s="14">
        <v>1</v>
      </c>
      <c r="J84" s="11" t="s">
        <v>10</v>
      </c>
      <c r="K84" s="15">
        <v>793</v>
      </c>
      <c r="L84" s="15">
        <f t="shared" si="4"/>
        <v>793</v>
      </c>
      <c r="M84" s="16">
        <v>41898</v>
      </c>
      <c r="N84" s="63"/>
      <c r="O84" s="17"/>
    </row>
    <row r="85" spans="1:15" ht="27" x14ac:dyDescent="0.3">
      <c r="A85" s="43">
        <v>91</v>
      </c>
      <c r="B85" s="62">
        <f t="shared" si="5"/>
        <v>91</v>
      </c>
      <c r="C85" s="62" t="str">
        <f t="shared" si="6"/>
        <v>91a</v>
      </c>
      <c r="D85" s="62"/>
      <c r="E85" s="12">
        <v>80595183</v>
      </c>
      <c r="F85" s="12" t="s">
        <v>585</v>
      </c>
      <c r="G85" s="13" t="s">
        <v>44</v>
      </c>
      <c r="H85" s="13" t="s">
        <v>158</v>
      </c>
      <c r="I85" s="14">
        <v>1</v>
      </c>
      <c r="J85" s="11" t="s">
        <v>10</v>
      </c>
      <c r="K85" s="15">
        <v>793</v>
      </c>
      <c r="L85" s="15">
        <f t="shared" si="4"/>
        <v>793</v>
      </c>
      <c r="M85" s="16">
        <v>41856</v>
      </c>
      <c r="N85" s="63"/>
      <c r="O85" s="17"/>
    </row>
    <row r="86" spans="1:15" ht="14.4" x14ac:dyDescent="0.3">
      <c r="A86" s="43">
        <v>92</v>
      </c>
      <c r="B86" s="62">
        <f t="shared" si="5"/>
        <v>92</v>
      </c>
      <c r="C86" s="62" t="str">
        <f t="shared" si="6"/>
        <v>92a</v>
      </c>
      <c r="D86" s="62"/>
      <c r="E86" s="12">
        <v>80584718</v>
      </c>
      <c r="F86" s="12" t="s">
        <v>616</v>
      </c>
      <c r="G86" s="13" t="s">
        <v>159</v>
      </c>
      <c r="H86" s="13" t="s">
        <v>160</v>
      </c>
      <c r="I86" s="14">
        <v>1</v>
      </c>
      <c r="J86" s="11" t="s">
        <v>10</v>
      </c>
      <c r="K86" s="15">
        <v>763.11</v>
      </c>
      <c r="L86" s="15">
        <f t="shared" si="4"/>
        <v>763.11</v>
      </c>
      <c r="M86" s="16">
        <v>40851</v>
      </c>
      <c r="N86" s="63"/>
      <c r="O86" s="17"/>
    </row>
    <row r="87" spans="1:15" ht="27" x14ac:dyDescent="0.3">
      <c r="A87" s="43">
        <v>93</v>
      </c>
      <c r="B87" s="62">
        <f t="shared" si="5"/>
        <v>93</v>
      </c>
      <c r="C87" s="62" t="str">
        <f t="shared" si="6"/>
        <v>93a</v>
      </c>
      <c r="D87" s="62" t="str">
        <f t="shared" ref="D87:D111" si="7">HYPERLINK(B87 &amp; "b.jpg", B87 &amp; "b" )</f>
        <v>93b</v>
      </c>
      <c r="E87" s="12">
        <v>80541731</v>
      </c>
      <c r="F87" s="12" t="s">
        <v>582</v>
      </c>
      <c r="G87" s="13" t="s">
        <v>161</v>
      </c>
      <c r="H87" s="13">
        <v>0</v>
      </c>
      <c r="I87" s="14">
        <v>1</v>
      </c>
      <c r="J87" s="11" t="s">
        <v>10</v>
      </c>
      <c r="K87" s="15">
        <v>749.76</v>
      </c>
      <c r="L87" s="15">
        <f t="shared" si="4"/>
        <v>749.76</v>
      </c>
      <c r="M87" s="16">
        <v>39841</v>
      </c>
      <c r="N87" s="63"/>
      <c r="O87" s="17"/>
    </row>
    <row r="88" spans="1:15" ht="27" x14ac:dyDescent="0.3">
      <c r="A88" s="43">
        <v>94</v>
      </c>
      <c r="B88" s="62">
        <f t="shared" si="5"/>
        <v>94</v>
      </c>
      <c r="C88" s="62" t="str">
        <f t="shared" si="6"/>
        <v>94a</v>
      </c>
      <c r="D88" s="62" t="str">
        <f t="shared" si="7"/>
        <v>94b</v>
      </c>
      <c r="E88" s="12">
        <v>80554715</v>
      </c>
      <c r="F88" s="12" t="s">
        <v>582</v>
      </c>
      <c r="G88" s="13" t="s">
        <v>161</v>
      </c>
      <c r="H88" s="13" t="s">
        <v>162</v>
      </c>
      <c r="I88" s="14">
        <v>2</v>
      </c>
      <c r="J88" s="11" t="s">
        <v>10</v>
      </c>
      <c r="K88" s="15">
        <v>746.01</v>
      </c>
      <c r="L88" s="15">
        <f t="shared" si="4"/>
        <v>1492.02</v>
      </c>
      <c r="M88" s="16">
        <v>40577</v>
      </c>
      <c r="N88" s="63"/>
      <c r="O88" s="17"/>
    </row>
    <row r="89" spans="1:15" ht="27" x14ac:dyDescent="0.3">
      <c r="A89" s="43">
        <v>96</v>
      </c>
      <c r="B89" s="62">
        <f t="shared" si="5"/>
        <v>96</v>
      </c>
      <c r="C89" s="62" t="str">
        <f t="shared" si="6"/>
        <v>96a</v>
      </c>
      <c r="D89" s="62"/>
      <c r="E89" s="12">
        <v>80620499</v>
      </c>
      <c r="F89" s="12" t="s">
        <v>602</v>
      </c>
      <c r="G89" s="13" t="s">
        <v>163</v>
      </c>
      <c r="H89" s="13" t="s">
        <v>164</v>
      </c>
      <c r="I89" s="14">
        <v>1</v>
      </c>
      <c r="J89" s="11" t="s">
        <v>10</v>
      </c>
      <c r="K89" s="15">
        <v>729.47</v>
      </c>
      <c r="L89" s="15">
        <f t="shared" si="4"/>
        <v>729.47</v>
      </c>
      <c r="M89" s="16">
        <v>42583</v>
      </c>
      <c r="N89" s="63"/>
      <c r="O89" s="17"/>
    </row>
    <row r="90" spans="1:15" ht="27" x14ac:dyDescent="0.3">
      <c r="A90" s="43">
        <v>97</v>
      </c>
      <c r="B90" s="62">
        <f t="shared" si="5"/>
        <v>97</v>
      </c>
      <c r="C90" s="62" t="str">
        <f t="shared" si="6"/>
        <v>97a</v>
      </c>
      <c r="D90" s="62"/>
      <c r="E90" s="12">
        <v>80586380</v>
      </c>
      <c r="F90" s="12" t="s">
        <v>588</v>
      </c>
      <c r="G90" s="13" t="s">
        <v>165</v>
      </c>
      <c r="H90" s="13" t="s">
        <v>166</v>
      </c>
      <c r="I90" s="14">
        <v>1</v>
      </c>
      <c r="J90" s="11" t="s">
        <v>10</v>
      </c>
      <c r="K90" s="15">
        <v>723.6</v>
      </c>
      <c r="L90" s="15">
        <f t="shared" si="4"/>
        <v>723.6</v>
      </c>
      <c r="M90" s="16">
        <v>40875</v>
      </c>
      <c r="N90" s="63"/>
      <c r="O90" s="17"/>
    </row>
    <row r="91" spans="1:15" ht="27" x14ac:dyDescent="0.3">
      <c r="A91" s="43">
        <v>98</v>
      </c>
      <c r="B91" s="62">
        <f t="shared" si="5"/>
        <v>98</v>
      </c>
      <c r="C91" s="62" t="str">
        <f t="shared" si="6"/>
        <v>98a</v>
      </c>
      <c r="D91" s="62"/>
      <c r="E91" s="12">
        <v>80566367</v>
      </c>
      <c r="F91" s="12" t="s">
        <v>582</v>
      </c>
      <c r="G91" s="13" t="s">
        <v>167</v>
      </c>
      <c r="H91" s="13" t="s">
        <v>168</v>
      </c>
      <c r="I91" s="14">
        <v>1</v>
      </c>
      <c r="J91" s="11" t="s">
        <v>10</v>
      </c>
      <c r="K91" s="15">
        <v>717.5</v>
      </c>
      <c r="L91" s="15">
        <f t="shared" si="4"/>
        <v>717.5</v>
      </c>
      <c r="M91" s="16">
        <v>40401</v>
      </c>
      <c r="N91" s="63"/>
      <c r="O91" s="17"/>
    </row>
    <row r="92" spans="1:15" ht="27" x14ac:dyDescent="0.3">
      <c r="A92" s="43">
        <v>99</v>
      </c>
      <c r="B92" s="62">
        <f t="shared" si="5"/>
        <v>99</v>
      </c>
      <c r="C92" s="62" t="str">
        <f t="shared" si="6"/>
        <v>99a</v>
      </c>
      <c r="D92" s="62"/>
      <c r="E92" s="12">
        <v>80541726</v>
      </c>
      <c r="F92" s="12" t="s">
        <v>582</v>
      </c>
      <c r="G92" s="13" t="s">
        <v>169</v>
      </c>
      <c r="H92" s="13">
        <v>0</v>
      </c>
      <c r="I92" s="14">
        <v>1</v>
      </c>
      <c r="J92" s="11" t="s">
        <v>10</v>
      </c>
      <c r="K92" s="15">
        <v>713.52</v>
      </c>
      <c r="L92" s="15">
        <f t="shared" si="4"/>
        <v>713.52</v>
      </c>
      <c r="M92" s="16">
        <v>39841</v>
      </c>
      <c r="N92" s="63"/>
      <c r="O92" s="17"/>
    </row>
    <row r="93" spans="1:15" ht="27" x14ac:dyDescent="0.3">
      <c r="A93" s="43">
        <v>100</v>
      </c>
      <c r="B93" s="62">
        <f t="shared" si="5"/>
        <v>100</v>
      </c>
      <c r="C93" s="62" t="str">
        <f t="shared" si="6"/>
        <v>100a</v>
      </c>
      <c r="D93" s="62"/>
      <c r="E93" s="12">
        <v>80578168</v>
      </c>
      <c r="F93" s="64"/>
      <c r="G93" s="13" t="s">
        <v>170</v>
      </c>
      <c r="H93" s="13" t="s">
        <v>171</v>
      </c>
      <c r="I93" s="14">
        <v>1</v>
      </c>
      <c r="J93" s="11" t="s">
        <v>10</v>
      </c>
      <c r="K93" s="15">
        <v>704.03</v>
      </c>
      <c r="L93" s="15">
        <f t="shared" si="4"/>
        <v>704.03</v>
      </c>
      <c r="M93" s="16">
        <v>42271</v>
      </c>
      <c r="N93" s="63"/>
      <c r="O93" s="17"/>
    </row>
    <row r="94" spans="1:15" ht="27" x14ac:dyDescent="0.3">
      <c r="A94" s="43">
        <v>101</v>
      </c>
      <c r="B94" s="62">
        <f t="shared" si="5"/>
        <v>101</v>
      </c>
      <c r="C94" s="62" t="str">
        <f t="shared" si="6"/>
        <v>101a</v>
      </c>
      <c r="D94" s="62"/>
      <c r="E94" s="12">
        <v>80539660</v>
      </c>
      <c r="F94" s="12" t="s">
        <v>582</v>
      </c>
      <c r="G94" s="13" t="s">
        <v>172</v>
      </c>
      <c r="H94" s="13" t="s">
        <v>173</v>
      </c>
      <c r="I94" s="14">
        <v>1</v>
      </c>
      <c r="J94" s="11" t="s">
        <v>10</v>
      </c>
      <c r="K94" s="15">
        <v>693.75</v>
      </c>
      <c r="L94" s="15">
        <f t="shared" si="4"/>
        <v>693.75</v>
      </c>
      <c r="M94" s="16">
        <v>41654</v>
      </c>
      <c r="N94" s="63"/>
      <c r="O94" s="17"/>
    </row>
    <row r="95" spans="1:15" s="50" customFormat="1" ht="27" x14ac:dyDescent="0.3">
      <c r="A95" s="43">
        <v>103</v>
      </c>
      <c r="B95" s="62">
        <f t="shared" si="5"/>
        <v>103</v>
      </c>
      <c r="C95" s="62" t="str">
        <f t="shared" si="6"/>
        <v>103a</v>
      </c>
      <c r="D95" s="62"/>
      <c r="E95" s="46">
        <v>80577989</v>
      </c>
      <c r="F95" s="12" t="s">
        <v>598</v>
      </c>
      <c r="G95" s="47" t="s">
        <v>174</v>
      </c>
      <c r="H95" s="47" t="s">
        <v>175</v>
      </c>
      <c r="I95" s="42">
        <v>1</v>
      </c>
      <c r="J95" s="45" t="s">
        <v>10</v>
      </c>
      <c r="K95" s="48">
        <v>685.87</v>
      </c>
      <c r="L95" s="48">
        <f t="shared" si="4"/>
        <v>685.87</v>
      </c>
      <c r="M95" s="49">
        <v>40665</v>
      </c>
      <c r="N95" s="63"/>
      <c r="O95" s="51"/>
    </row>
    <row r="96" spans="1:15" ht="27" x14ac:dyDescent="0.3">
      <c r="A96" s="43">
        <v>104</v>
      </c>
      <c r="B96" s="62">
        <f t="shared" si="5"/>
        <v>104</v>
      </c>
      <c r="C96" s="62" t="str">
        <f t="shared" si="6"/>
        <v>104a</v>
      </c>
      <c r="D96" s="62"/>
      <c r="E96" s="12">
        <v>80581365</v>
      </c>
      <c r="F96" s="64"/>
      <c r="G96" s="13" t="s">
        <v>176</v>
      </c>
      <c r="H96" s="13" t="s">
        <v>177</v>
      </c>
      <c r="I96" s="14">
        <v>2</v>
      </c>
      <c r="J96" s="11" t="s">
        <v>65</v>
      </c>
      <c r="K96" s="15">
        <v>680</v>
      </c>
      <c r="L96" s="15">
        <f t="shared" si="4"/>
        <v>1360</v>
      </c>
      <c r="M96" s="16">
        <v>41369</v>
      </c>
      <c r="N96" s="63"/>
      <c r="O96" s="17"/>
    </row>
    <row r="97" spans="1:15" ht="93" x14ac:dyDescent="0.3">
      <c r="A97" s="43">
        <v>105</v>
      </c>
      <c r="B97" s="62">
        <f t="shared" si="5"/>
        <v>105</v>
      </c>
      <c r="C97" s="62" t="str">
        <f t="shared" si="6"/>
        <v>105a</v>
      </c>
      <c r="D97" s="62"/>
      <c r="E97" s="12">
        <v>80571289</v>
      </c>
      <c r="F97" s="12" t="s">
        <v>580</v>
      </c>
      <c r="G97" s="13" t="s">
        <v>178</v>
      </c>
      <c r="H97" s="13" t="s">
        <v>179</v>
      </c>
      <c r="I97" s="14">
        <v>1</v>
      </c>
      <c r="J97" s="11" t="s">
        <v>10</v>
      </c>
      <c r="K97" s="15">
        <v>660.75</v>
      </c>
      <c r="L97" s="15">
        <f t="shared" si="4"/>
        <v>660.75</v>
      </c>
      <c r="M97" s="16">
        <v>40534</v>
      </c>
      <c r="N97" s="63"/>
      <c r="O97" s="17"/>
    </row>
    <row r="98" spans="1:15" ht="27" x14ac:dyDescent="0.3">
      <c r="A98" s="43">
        <v>106</v>
      </c>
      <c r="B98" s="62">
        <f t="shared" si="5"/>
        <v>106</v>
      </c>
      <c r="C98" s="62" t="str">
        <f t="shared" si="6"/>
        <v>106a</v>
      </c>
      <c r="D98" s="62"/>
      <c r="E98" s="12">
        <v>80586998</v>
      </c>
      <c r="F98" s="12" t="s">
        <v>600</v>
      </c>
      <c r="G98" s="13" t="s">
        <v>180</v>
      </c>
      <c r="H98" s="13" t="s">
        <v>181</v>
      </c>
      <c r="I98" s="14">
        <v>10</v>
      </c>
      <c r="J98" s="11" t="s">
        <v>65</v>
      </c>
      <c r="K98" s="15">
        <v>660</v>
      </c>
      <c r="L98" s="15">
        <f t="shared" si="4"/>
        <v>6600</v>
      </c>
      <c r="M98" s="16">
        <v>41968</v>
      </c>
      <c r="N98" s="63"/>
      <c r="O98" s="17"/>
    </row>
    <row r="99" spans="1:15" ht="27" x14ac:dyDescent="0.3">
      <c r="A99" s="43">
        <v>107</v>
      </c>
      <c r="B99" s="62">
        <f t="shared" si="5"/>
        <v>107</v>
      </c>
      <c r="C99" s="62" t="str">
        <f t="shared" si="6"/>
        <v>107a</v>
      </c>
      <c r="D99" s="62"/>
      <c r="E99" s="12">
        <v>80591275</v>
      </c>
      <c r="F99" s="64"/>
      <c r="G99" s="13" t="s">
        <v>182</v>
      </c>
      <c r="H99" s="13" t="s">
        <v>183</v>
      </c>
      <c r="I99" s="14">
        <v>3</v>
      </c>
      <c r="J99" s="11" t="s">
        <v>65</v>
      </c>
      <c r="K99" s="15">
        <v>647</v>
      </c>
      <c r="L99" s="15">
        <f t="shared" si="4"/>
        <v>1941</v>
      </c>
      <c r="M99" s="16">
        <v>41106</v>
      </c>
      <c r="N99" s="63"/>
      <c r="O99" s="17"/>
    </row>
    <row r="100" spans="1:15" ht="27" x14ac:dyDescent="0.3">
      <c r="A100" s="43">
        <v>108</v>
      </c>
      <c r="B100" s="62">
        <f t="shared" si="5"/>
        <v>108</v>
      </c>
      <c r="C100" s="62" t="str">
        <f t="shared" si="6"/>
        <v>108a</v>
      </c>
      <c r="D100" s="62"/>
      <c r="E100" s="12">
        <v>80584164</v>
      </c>
      <c r="F100" s="12" t="s">
        <v>589</v>
      </c>
      <c r="G100" s="13" t="s">
        <v>184</v>
      </c>
      <c r="H100" s="13" t="s">
        <v>185</v>
      </c>
      <c r="I100" s="14">
        <v>2</v>
      </c>
      <c r="J100" s="11" t="s">
        <v>10</v>
      </c>
      <c r="K100" s="15">
        <v>645.64</v>
      </c>
      <c r="L100" s="15">
        <f t="shared" si="4"/>
        <v>1291.28</v>
      </c>
      <c r="M100" s="16">
        <v>40807</v>
      </c>
      <c r="N100" s="63"/>
      <c r="O100" s="17"/>
    </row>
    <row r="101" spans="1:15" ht="27" x14ac:dyDescent="0.3">
      <c r="A101" s="43">
        <v>110</v>
      </c>
      <c r="B101" s="62">
        <f t="shared" si="5"/>
        <v>110</v>
      </c>
      <c r="C101" s="62" t="str">
        <f t="shared" si="6"/>
        <v>110a</v>
      </c>
      <c r="D101" s="62"/>
      <c r="E101" s="12">
        <v>80568551</v>
      </c>
      <c r="F101" s="12" t="s">
        <v>580</v>
      </c>
      <c r="G101" s="13" t="s">
        <v>186</v>
      </c>
      <c r="H101" s="13" t="s">
        <v>187</v>
      </c>
      <c r="I101" s="14">
        <v>1</v>
      </c>
      <c r="J101" s="11" t="s">
        <v>10</v>
      </c>
      <c r="K101" s="15">
        <v>619.89</v>
      </c>
      <c r="L101" s="15">
        <f t="shared" si="4"/>
        <v>619.89</v>
      </c>
      <c r="M101" s="16">
        <v>40443</v>
      </c>
      <c r="N101" s="63"/>
      <c r="O101" s="17"/>
    </row>
    <row r="102" spans="1:15" ht="27" x14ac:dyDescent="0.3">
      <c r="A102" s="43">
        <v>111</v>
      </c>
      <c r="B102" s="62">
        <f t="shared" si="5"/>
        <v>111</v>
      </c>
      <c r="C102" s="62" t="str">
        <f t="shared" si="6"/>
        <v>111a</v>
      </c>
      <c r="D102" s="62"/>
      <c r="E102" s="12">
        <v>80591276</v>
      </c>
      <c r="F102" s="12" t="s">
        <v>585</v>
      </c>
      <c r="G102" s="13" t="s">
        <v>188</v>
      </c>
      <c r="H102" s="13" t="s">
        <v>189</v>
      </c>
      <c r="I102" s="14">
        <v>3</v>
      </c>
      <c r="J102" s="11" t="s">
        <v>65</v>
      </c>
      <c r="K102" s="15">
        <v>615</v>
      </c>
      <c r="L102" s="15">
        <f t="shared" si="4"/>
        <v>1845</v>
      </c>
      <c r="M102" s="16">
        <v>41054</v>
      </c>
      <c r="N102" s="63"/>
      <c r="O102" s="17"/>
    </row>
    <row r="103" spans="1:15" ht="27" x14ac:dyDescent="0.3">
      <c r="A103" s="43">
        <v>113</v>
      </c>
      <c r="B103" s="62">
        <f t="shared" si="5"/>
        <v>113</v>
      </c>
      <c r="C103" s="62" t="str">
        <f t="shared" si="6"/>
        <v>113a</v>
      </c>
      <c r="D103" s="62"/>
      <c r="E103" s="12">
        <v>80607702</v>
      </c>
      <c r="F103" s="12" t="s">
        <v>590</v>
      </c>
      <c r="G103" s="13" t="s">
        <v>190</v>
      </c>
      <c r="H103" s="13" t="s">
        <v>191</v>
      </c>
      <c r="I103" s="14">
        <v>2</v>
      </c>
      <c r="J103" s="11" t="s">
        <v>10</v>
      </c>
      <c r="K103" s="15">
        <v>602.58000000000004</v>
      </c>
      <c r="L103" s="15">
        <f t="shared" si="4"/>
        <v>1205.1600000000001</v>
      </c>
      <c r="M103" s="16">
        <v>41375</v>
      </c>
      <c r="N103" s="63"/>
      <c r="O103" s="17"/>
    </row>
    <row r="104" spans="1:15" ht="27" x14ac:dyDescent="0.3">
      <c r="A104" s="43">
        <v>115</v>
      </c>
      <c r="B104" s="62">
        <f t="shared" si="5"/>
        <v>115</v>
      </c>
      <c r="C104" s="62" t="str">
        <f t="shared" si="6"/>
        <v>115a</v>
      </c>
      <c r="D104" s="62"/>
      <c r="E104" s="12">
        <v>80566019</v>
      </c>
      <c r="F104" s="12" t="s">
        <v>587</v>
      </c>
      <c r="G104" s="13" t="s">
        <v>192</v>
      </c>
      <c r="H104" s="13" t="s">
        <v>193</v>
      </c>
      <c r="I104" s="14">
        <v>1</v>
      </c>
      <c r="J104" s="11" t="s">
        <v>10</v>
      </c>
      <c r="K104" s="15">
        <v>578</v>
      </c>
      <c r="L104" s="15">
        <f t="shared" si="4"/>
        <v>578</v>
      </c>
      <c r="M104" s="16">
        <v>40354</v>
      </c>
      <c r="N104" s="63"/>
      <c r="O104" s="17"/>
    </row>
    <row r="105" spans="1:15" ht="27" x14ac:dyDescent="0.3">
      <c r="A105" s="43">
        <v>116</v>
      </c>
      <c r="B105" s="62">
        <f t="shared" si="5"/>
        <v>116</v>
      </c>
      <c r="C105" s="62" t="str">
        <f t="shared" si="6"/>
        <v>116a</v>
      </c>
      <c r="D105" s="62"/>
      <c r="E105" s="12">
        <v>80581366</v>
      </c>
      <c r="F105" s="64"/>
      <c r="G105" s="13" t="s">
        <v>194</v>
      </c>
      <c r="H105" s="13" t="s">
        <v>195</v>
      </c>
      <c r="I105" s="14">
        <v>4</v>
      </c>
      <c r="J105" s="11" t="s">
        <v>65</v>
      </c>
      <c r="K105" s="15">
        <v>576</v>
      </c>
      <c r="L105" s="15">
        <f t="shared" si="4"/>
        <v>2304</v>
      </c>
      <c r="M105" s="16">
        <v>41919</v>
      </c>
      <c r="N105" s="63"/>
      <c r="O105" s="17"/>
    </row>
    <row r="106" spans="1:15" ht="27" x14ac:dyDescent="0.3">
      <c r="A106" s="43">
        <v>117</v>
      </c>
      <c r="B106" s="62">
        <f t="shared" si="5"/>
        <v>117</v>
      </c>
      <c r="C106" s="62" t="str">
        <f t="shared" si="6"/>
        <v>117a</v>
      </c>
      <c r="D106" s="62"/>
      <c r="E106" s="12">
        <v>80532829</v>
      </c>
      <c r="F106" s="12" t="s">
        <v>603</v>
      </c>
      <c r="G106" s="13" t="s">
        <v>196</v>
      </c>
      <c r="H106" s="13" t="s">
        <v>197</v>
      </c>
      <c r="I106" s="14">
        <v>1</v>
      </c>
      <c r="J106" s="11" t="s">
        <v>10</v>
      </c>
      <c r="K106" s="15">
        <v>575.4</v>
      </c>
      <c r="L106" s="15">
        <f t="shared" si="4"/>
        <v>575.4</v>
      </c>
      <c r="M106" s="16">
        <v>41114</v>
      </c>
      <c r="N106" s="63"/>
      <c r="O106" s="17"/>
    </row>
    <row r="107" spans="1:15" ht="14.4" x14ac:dyDescent="0.3">
      <c r="A107" s="43">
        <v>118</v>
      </c>
      <c r="B107" s="62">
        <f t="shared" si="5"/>
        <v>118</v>
      </c>
      <c r="C107" s="62" t="str">
        <f t="shared" si="6"/>
        <v>118a</v>
      </c>
      <c r="D107" s="62"/>
      <c r="E107" s="12">
        <v>7389886</v>
      </c>
      <c r="F107" s="12" t="s">
        <v>620</v>
      </c>
      <c r="G107" s="13" t="s">
        <v>198</v>
      </c>
      <c r="H107" s="13" t="s">
        <v>198</v>
      </c>
      <c r="I107" s="14">
        <v>20</v>
      </c>
      <c r="J107" s="11" t="s">
        <v>10</v>
      </c>
      <c r="K107" s="15">
        <v>570</v>
      </c>
      <c r="L107" s="15">
        <f t="shared" si="4"/>
        <v>11400</v>
      </c>
      <c r="M107" s="16">
        <v>41995</v>
      </c>
      <c r="N107" s="63"/>
      <c r="O107" s="17"/>
    </row>
    <row r="108" spans="1:15" ht="27" x14ac:dyDescent="0.3">
      <c r="A108" s="43">
        <v>119</v>
      </c>
      <c r="B108" s="62">
        <f t="shared" si="5"/>
        <v>119</v>
      </c>
      <c r="C108" s="62" t="str">
        <f t="shared" si="6"/>
        <v>119a</v>
      </c>
      <c r="D108" s="62"/>
      <c r="E108" s="12">
        <v>80533697</v>
      </c>
      <c r="F108" s="64"/>
      <c r="G108" s="13" t="s">
        <v>199</v>
      </c>
      <c r="H108" s="13" t="s">
        <v>200</v>
      </c>
      <c r="I108" s="14">
        <v>1</v>
      </c>
      <c r="J108" s="11" t="s">
        <v>10</v>
      </c>
      <c r="K108" s="15">
        <v>548</v>
      </c>
      <c r="L108" s="15">
        <f t="shared" si="4"/>
        <v>548</v>
      </c>
      <c r="M108" s="16">
        <v>40528</v>
      </c>
      <c r="N108" s="63"/>
      <c r="O108" s="17"/>
    </row>
    <row r="109" spans="1:15" ht="27" x14ac:dyDescent="0.3">
      <c r="A109" s="43">
        <v>120</v>
      </c>
      <c r="B109" s="62">
        <f t="shared" si="5"/>
        <v>120</v>
      </c>
      <c r="C109" s="62" t="str">
        <f t="shared" si="6"/>
        <v>120a</v>
      </c>
      <c r="D109" s="62"/>
      <c r="E109" s="12">
        <v>80582467</v>
      </c>
      <c r="F109" s="64"/>
      <c r="G109" s="13" t="s">
        <v>201</v>
      </c>
      <c r="H109" s="13" t="s">
        <v>202</v>
      </c>
      <c r="I109" s="14">
        <v>2</v>
      </c>
      <c r="J109" s="11" t="s">
        <v>10</v>
      </c>
      <c r="K109" s="15">
        <v>545.95000000000005</v>
      </c>
      <c r="L109" s="15">
        <f t="shared" si="4"/>
        <v>1091.9000000000001</v>
      </c>
      <c r="M109" s="16">
        <v>41932</v>
      </c>
      <c r="N109" s="63"/>
      <c r="O109" s="17"/>
    </row>
    <row r="110" spans="1:15" ht="27" x14ac:dyDescent="0.3">
      <c r="A110" s="43">
        <v>121</v>
      </c>
      <c r="B110" s="62">
        <f t="shared" si="5"/>
        <v>121</v>
      </c>
      <c r="C110" s="62" t="str">
        <f t="shared" si="6"/>
        <v>121a</v>
      </c>
      <c r="D110" s="62"/>
      <c r="E110" s="12">
        <v>80554703</v>
      </c>
      <c r="F110" s="12" t="s">
        <v>582</v>
      </c>
      <c r="G110" s="13" t="s">
        <v>203</v>
      </c>
      <c r="H110" s="13" t="s">
        <v>204</v>
      </c>
      <c r="I110" s="14">
        <v>1</v>
      </c>
      <c r="J110" s="11" t="s">
        <v>10</v>
      </c>
      <c r="K110" s="15">
        <v>544.77</v>
      </c>
      <c r="L110" s="15">
        <f t="shared" si="4"/>
        <v>544.77</v>
      </c>
      <c r="M110" s="16">
        <v>40189</v>
      </c>
      <c r="N110" s="63"/>
      <c r="O110" s="17"/>
    </row>
    <row r="111" spans="1:15" ht="106.2" x14ac:dyDescent="0.3">
      <c r="A111" s="43">
        <v>122</v>
      </c>
      <c r="B111" s="62">
        <f t="shared" si="5"/>
        <v>122</v>
      </c>
      <c r="C111" s="62" t="str">
        <f t="shared" si="6"/>
        <v>122a</v>
      </c>
      <c r="D111" s="62" t="str">
        <f t="shared" si="7"/>
        <v>122b</v>
      </c>
      <c r="E111" s="12">
        <v>80583066</v>
      </c>
      <c r="F111" s="12" t="s">
        <v>580</v>
      </c>
      <c r="G111" s="13" t="s">
        <v>205</v>
      </c>
      <c r="H111" s="13" t="s">
        <v>206</v>
      </c>
      <c r="I111" s="14">
        <v>1</v>
      </c>
      <c r="J111" s="11" t="s">
        <v>10</v>
      </c>
      <c r="K111" s="15">
        <v>536.08000000000004</v>
      </c>
      <c r="L111" s="15">
        <f t="shared" si="4"/>
        <v>536.08000000000004</v>
      </c>
      <c r="M111" s="16">
        <v>40799</v>
      </c>
      <c r="N111" s="63"/>
      <c r="O111" s="17"/>
    </row>
    <row r="112" spans="1:15" ht="27" x14ac:dyDescent="0.3">
      <c r="A112" s="43">
        <v>123</v>
      </c>
      <c r="B112" s="62">
        <f t="shared" si="5"/>
        <v>123</v>
      </c>
      <c r="C112" s="62" t="str">
        <f t="shared" si="6"/>
        <v>123a</v>
      </c>
      <c r="D112" s="62"/>
      <c r="E112" s="12">
        <v>80566018</v>
      </c>
      <c r="F112" s="12" t="s">
        <v>587</v>
      </c>
      <c r="G112" s="13" t="s">
        <v>207</v>
      </c>
      <c r="H112" s="13" t="s">
        <v>208</v>
      </c>
      <c r="I112" s="14">
        <v>1</v>
      </c>
      <c r="J112" s="11" t="s">
        <v>10</v>
      </c>
      <c r="K112" s="15">
        <v>526</v>
      </c>
      <c r="L112" s="15">
        <f t="shared" si="4"/>
        <v>526</v>
      </c>
      <c r="M112" s="16">
        <v>41831</v>
      </c>
      <c r="N112" s="63"/>
      <c r="O112" s="17"/>
    </row>
    <row r="113" spans="1:15" ht="27" x14ac:dyDescent="0.3">
      <c r="A113" s="43">
        <v>127</v>
      </c>
      <c r="B113" s="62">
        <f t="shared" si="5"/>
        <v>127</v>
      </c>
      <c r="C113" s="62" t="str">
        <f t="shared" si="6"/>
        <v>127a</v>
      </c>
      <c r="D113" s="62"/>
      <c r="E113" s="12">
        <v>80589138</v>
      </c>
      <c r="F113" s="12" t="s">
        <v>620</v>
      </c>
      <c r="G113" s="13" t="s">
        <v>209</v>
      </c>
      <c r="H113" s="13" t="s">
        <v>210</v>
      </c>
      <c r="I113" s="14">
        <v>16</v>
      </c>
      <c r="J113" s="11" t="s">
        <v>10</v>
      </c>
      <c r="K113" s="15">
        <v>495.55437499999999</v>
      </c>
      <c r="L113" s="15">
        <f t="shared" si="4"/>
        <v>7928.87</v>
      </c>
      <c r="M113" s="16">
        <v>41093</v>
      </c>
      <c r="N113" s="63"/>
      <c r="O113" s="17"/>
    </row>
    <row r="114" spans="1:15" ht="27" x14ac:dyDescent="0.3">
      <c r="A114" s="43">
        <v>129</v>
      </c>
      <c r="B114" s="62">
        <f t="shared" si="5"/>
        <v>129</v>
      </c>
      <c r="C114" s="62" t="str">
        <f t="shared" si="6"/>
        <v>129a</v>
      </c>
      <c r="D114" s="62"/>
      <c r="E114" s="12">
        <v>80580578</v>
      </c>
      <c r="F114" s="12" t="s">
        <v>621</v>
      </c>
      <c r="G114" s="13" t="s">
        <v>211</v>
      </c>
      <c r="H114" s="13" t="s">
        <v>212</v>
      </c>
      <c r="I114" s="14">
        <v>1</v>
      </c>
      <c r="J114" s="11" t="s">
        <v>10</v>
      </c>
      <c r="K114" s="15">
        <v>485.1</v>
      </c>
      <c r="L114" s="15">
        <f t="shared" ref="L114:L168" si="8">+I114*K114</f>
        <v>485.1</v>
      </c>
      <c r="M114" s="16">
        <v>40710</v>
      </c>
      <c r="N114" s="63"/>
      <c r="O114" s="17"/>
    </row>
    <row r="115" spans="1:15" ht="27" x14ac:dyDescent="0.3">
      <c r="A115" s="43">
        <v>130</v>
      </c>
      <c r="B115" s="62">
        <f t="shared" si="5"/>
        <v>130</v>
      </c>
      <c r="C115" s="62" t="str">
        <f t="shared" si="6"/>
        <v>130a</v>
      </c>
      <c r="D115" s="62"/>
      <c r="E115" s="12">
        <v>80543511</v>
      </c>
      <c r="F115" s="12" t="s">
        <v>626</v>
      </c>
      <c r="G115" s="13" t="s">
        <v>213</v>
      </c>
      <c r="H115" s="13" t="s">
        <v>214</v>
      </c>
      <c r="I115" s="14">
        <v>1</v>
      </c>
      <c r="J115" s="11" t="s">
        <v>10</v>
      </c>
      <c r="K115" s="15">
        <v>475</v>
      </c>
      <c r="L115" s="15">
        <f t="shared" si="8"/>
        <v>475</v>
      </c>
      <c r="M115" s="16">
        <v>40725</v>
      </c>
      <c r="N115" s="63"/>
      <c r="O115" s="17"/>
    </row>
    <row r="116" spans="1:15" ht="27" x14ac:dyDescent="0.3">
      <c r="A116" s="43">
        <v>132</v>
      </c>
      <c r="B116" s="62">
        <f t="shared" si="5"/>
        <v>132</v>
      </c>
      <c r="C116" s="62" t="str">
        <f t="shared" si="6"/>
        <v>132a</v>
      </c>
      <c r="D116" s="62"/>
      <c r="E116" s="12">
        <v>80579835</v>
      </c>
      <c r="F116" s="64"/>
      <c r="G116" s="13" t="s">
        <v>215</v>
      </c>
      <c r="H116" s="13" t="s">
        <v>216</v>
      </c>
      <c r="I116" s="14">
        <v>6</v>
      </c>
      <c r="J116" s="11" t="s">
        <v>10</v>
      </c>
      <c r="K116" s="15">
        <v>468</v>
      </c>
      <c r="L116" s="15">
        <f t="shared" si="8"/>
        <v>2808</v>
      </c>
      <c r="M116" s="16">
        <v>40771</v>
      </c>
      <c r="N116" s="63"/>
      <c r="O116" s="17"/>
    </row>
    <row r="117" spans="1:15" s="24" customFormat="1" ht="27" x14ac:dyDescent="0.3">
      <c r="A117" s="44">
        <v>133</v>
      </c>
      <c r="B117" s="62">
        <f t="shared" si="5"/>
        <v>133</v>
      </c>
      <c r="C117" s="62" t="str">
        <f t="shared" si="6"/>
        <v>133a</v>
      </c>
      <c r="D117" s="62"/>
      <c r="E117" s="19">
        <v>80554050</v>
      </c>
      <c r="F117" s="12" t="s">
        <v>604</v>
      </c>
      <c r="G117" s="20" t="s">
        <v>217</v>
      </c>
      <c r="H117" s="20" t="s">
        <v>218</v>
      </c>
      <c r="I117" s="21">
        <v>1</v>
      </c>
      <c r="J117" s="18" t="s">
        <v>10</v>
      </c>
      <c r="K117" s="22">
        <v>463.88</v>
      </c>
      <c r="L117" s="22">
        <f t="shared" si="8"/>
        <v>463.88</v>
      </c>
      <c r="M117" s="23">
        <v>40169</v>
      </c>
      <c r="N117" s="63"/>
      <c r="O117" s="25"/>
    </row>
    <row r="118" spans="1:15" ht="14.4" x14ac:dyDescent="0.3">
      <c r="A118" s="43">
        <v>134</v>
      </c>
      <c r="B118" s="62">
        <f t="shared" si="5"/>
        <v>134</v>
      </c>
      <c r="C118" s="62" t="str">
        <f t="shared" si="6"/>
        <v>134a</v>
      </c>
      <c r="D118" s="62"/>
      <c r="E118" s="12">
        <v>80545855</v>
      </c>
      <c r="F118" s="12" t="s">
        <v>622</v>
      </c>
      <c r="G118" s="13" t="s">
        <v>219</v>
      </c>
      <c r="H118" s="13" t="s">
        <v>220</v>
      </c>
      <c r="I118" s="14">
        <v>4</v>
      </c>
      <c r="J118" s="11" t="s">
        <v>10</v>
      </c>
      <c r="K118" s="15">
        <v>457.01249999999999</v>
      </c>
      <c r="L118" s="15">
        <f t="shared" si="8"/>
        <v>1828.05</v>
      </c>
      <c r="M118" s="16">
        <v>40606</v>
      </c>
      <c r="N118" s="63"/>
      <c r="O118" s="17"/>
    </row>
    <row r="119" spans="1:15" ht="27" x14ac:dyDescent="0.3">
      <c r="A119" s="43">
        <v>135</v>
      </c>
      <c r="B119" s="62">
        <f t="shared" si="5"/>
        <v>135</v>
      </c>
      <c r="C119" s="62" t="str">
        <f t="shared" si="6"/>
        <v>135a</v>
      </c>
      <c r="D119" s="62"/>
      <c r="E119" s="12">
        <v>80591277</v>
      </c>
      <c r="F119" s="64"/>
      <c r="G119" s="13" t="s">
        <v>221</v>
      </c>
      <c r="H119" s="13" t="s">
        <v>222</v>
      </c>
      <c r="I119" s="14">
        <v>4</v>
      </c>
      <c r="J119" s="11" t="s">
        <v>65</v>
      </c>
      <c r="K119" s="15">
        <v>453</v>
      </c>
      <c r="L119" s="15">
        <f t="shared" si="8"/>
        <v>1812</v>
      </c>
      <c r="M119" s="16">
        <v>41372</v>
      </c>
      <c r="N119" s="63"/>
      <c r="O119" s="17"/>
    </row>
    <row r="120" spans="1:15" ht="27" x14ac:dyDescent="0.3">
      <c r="A120" s="43">
        <v>136</v>
      </c>
      <c r="B120" s="62">
        <f t="shared" si="5"/>
        <v>136</v>
      </c>
      <c r="C120" s="62" t="str">
        <f t="shared" si="6"/>
        <v>136a</v>
      </c>
      <c r="D120" s="62"/>
      <c r="E120" s="12">
        <v>80591280</v>
      </c>
      <c r="F120" s="64"/>
      <c r="G120" s="13" t="s">
        <v>223</v>
      </c>
      <c r="H120" s="13" t="s">
        <v>224</v>
      </c>
      <c r="I120" s="14">
        <v>2</v>
      </c>
      <c r="J120" s="11" t="s">
        <v>65</v>
      </c>
      <c r="K120" s="15">
        <v>453</v>
      </c>
      <c r="L120" s="15">
        <f t="shared" si="8"/>
        <v>906</v>
      </c>
      <c r="M120" s="16">
        <v>41054</v>
      </c>
      <c r="N120" s="63"/>
      <c r="O120" s="17"/>
    </row>
    <row r="121" spans="1:15" ht="14.4" x14ac:dyDescent="0.3">
      <c r="A121" s="43">
        <v>137</v>
      </c>
      <c r="B121" s="62">
        <f t="shared" si="5"/>
        <v>137</v>
      </c>
      <c r="C121" s="62" t="str">
        <f t="shared" si="6"/>
        <v>137a</v>
      </c>
      <c r="D121" s="62"/>
      <c r="E121" s="12">
        <v>7389888</v>
      </c>
      <c r="F121" s="12" t="s">
        <v>620</v>
      </c>
      <c r="G121" s="13" t="s">
        <v>225</v>
      </c>
      <c r="H121" s="13" t="s">
        <v>225</v>
      </c>
      <c r="I121" s="14">
        <v>4</v>
      </c>
      <c r="J121" s="11" t="s">
        <v>10</v>
      </c>
      <c r="K121" s="15">
        <v>450</v>
      </c>
      <c r="L121" s="15">
        <f t="shared" si="8"/>
        <v>1800</v>
      </c>
      <c r="M121" s="16">
        <v>41992</v>
      </c>
      <c r="N121" s="63"/>
      <c r="O121" s="17"/>
    </row>
    <row r="122" spans="1:15" ht="40.200000000000003" x14ac:dyDescent="0.3">
      <c r="A122" s="43">
        <v>138</v>
      </c>
      <c r="B122" s="62">
        <f t="shared" si="5"/>
        <v>138</v>
      </c>
      <c r="C122" s="62" t="str">
        <f t="shared" si="6"/>
        <v>138a</v>
      </c>
      <c r="D122" s="62"/>
      <c r="E122" s="12">
        <v>80584294</v>
      </c>
      <c r="F122" s="12" t="s">
        <v>623</v>
      </c>
      <c r="G122" s="13" t="s">
        <v>226</v>
      </c>
      <c r="H122" s="13" t="s">
        <v>227</v>
      </c>
      <c r="I122" s="14">
        <v>1</v>
      </c>
      <c r="J122" s="11" t="s">
        <v>10</v>
      </c>
      <c r="K122" s="15">
        <v>442.1</v>
      </c>
      <c r="L122" s="15">
        <f t="shared" si="8"/>
        <v>442.1</v>
      </c>
      <c r="M122" s="16">
        <v>40855</v>
      </c>
      <c r="N122" s="63"/>
      <c r="O122" s="17"/>
    </row>
    <row r="123" spans="1:15" ht="27" x14ac:dyDescent="0.3">
      <c r="A123" s="43">
        <v>139</v>
      </c>
      <c r="B123" s="62">
        <f t="shared" si="5"/>
        <v>139</v>
      </c>
      <c r="C123" s="62" t="str">
        <f t="shared" si="6"/>
        <v>139a</v>
      </c>
      <c r="D123" s="62"/>
      <c r="E123" s="12">
        <v>80554716</v>
      </c>
      <c r="F123" s="12" t="s">
        <v>582</v>
      </c>
      <c r="G123" s="13" t="s">
        <v>228</v>
      </c>
      <c r="H123" s="13" t="s">
        <v>229</v>
      </c>
      <c r="I123" s="14">
        <v>1</v>
      </c>
      <c r="J123" s="11" t="s">
        <v>10</v>
      </c>
      <c r="K123" s="15">
        <v>434.6</v>
      </c>
      <c r="L123" s="15">
        <f t="shared" si="8"/>
        <v>434.6</v>
      </c>
      <c r="M123" s="16">
        <v>40190</v>
      </c>
      <c r="N123" s="63"/>
      <c r="O123" s="17"/>
    </row>
    <row r="124" spans="1:15" ht="27" x14ac:dyDescent="0.3">
      <c r="A124" s="43">
        <v>140</v>
      </c>
      <c r="B124" s="62">
        <f t="shared" si="5"/>
        <v>140</v>
      </c>
      <c r="C124" s="62" t="str">
        <f t="shared" si="6"/>
        <v>140a</v>
      </c>
      <c r="D124" s="62"/>
      <c r="E124" s="12">
        <v>80582740</v>
      </c>
      <c r="F124" s="12" t="s">
        <v>624</v>
      </c>
      <c r="G124" s="13" t="s">
        <v>230</v>
      </c>
      <c r="H124" s="13" t="s">
        <v>231</v>
      </c>
      <c r="I124" s="14">
        <v>1</v>
      </c>
      <c r="J124" s="11" t="s">
        <v>10</v>
      </c>
      <c r="K124" s="15">
        <v>425.39</v>
      </c>
      <c r="L124" s="15">
        <f t="shared" si="8"/>
        <v>425.39</v>
      </c>
      <c r="M124" s="16">
        <v>40798</v>
      </c>
      <c r="N124" s="63"/>
      <c r="O124" s="17"/>
    </row>
    <row r="125" spans="1:15" ht="27" x14ac:dyDescent="0.3">
      <c r="A125" s="43">
        <v>141</v>
      </c>
      <c r="B125" s="62">
        <f t="shared" si="5"/>
        <v>141</v>
      </c>
      <c r="C125" s="62" t="str">
        <f t="shared" si="6"/>
        <v>141a</v>
      </c>
      <c r="D125" s="62"/>
      <c r="E125" s="12">
        <v>87266204</v>
      </c>
      <c r="F125" s="12" t="s">
        <v>582</v>
      </c>
      <c r="G125" s="13" t="s">
        <v>232</v>
      </c>
      <c r="H125" s="13" t="s">
        <v>233</v>
      </c>
      <c r="I125" s="14">
        <v>1</v>
      </c>
      <c r="J125" s="11" t="s">
        <v>10</v>
      </c>
      <c r="K125" s="15">
        <v>424.9</v>
      </c>
      <c r="L125" s="15">
        <f t="shared" si="8"/>
        <v>424.9</v>
      </c>
      <c r="M125" s="16">
        <v>40494</v>
      </c>
      <c r="N125" s="63"/>
      <c r="O125" s="17"/>
    </row>
    <row r="126" spans="1:15" ht="27" x14ac:dyDescent="0.3">
      <c r="A126" s="43">
        <v>142</v>
      </c>
      <c r="B126" s="62">
        <f t="shared" si="5"/>
        <v>142</v>
      </c>
      <c r="C126" s="62" t="str">
        <f t="shared" si="6"/>
        <v>142a</v>
      </c>
      <c r="D126" s="62"/>
      <c r="E126" s="12">
        <v>80586178</v>
      </c>
      <c r="F126" s="12" t="s">
        <v>625</v>
      </c>
      <c r="G126" s="13" t="s">
        <v>234</v>
      </c>
      <c r="H126" s="13" t="s">
        <v>235</v>
      </c>
      <c r="I126" s="14">
        <v>1</v>
      </c>
      <c r="J126" s="11" t="s">
        <v>10</v>
      </c>
      <c r="K126" s="15">
        <v>412.4</v>
      </c>
      <c r="L126" s="15">
        <f t="shared" si="8"/>
        <v>412.4</v>
      </c>
      <c r="M126" s="16">
        <v>40896</v>
      </c>
      <c r="N126" s="63"/>
      <c r="O126" s="17"/>
    </row>
    <row r="127" spans="1:15" ht="27" x14ac:dyDescent="0.3">
      <c r="A127" s="43">
        <v>143</v>
      </c>
      <c r="B127" s="62">
        <f t="shared" si="5"/>
        <v>143</v>
      </c>
      <c r="C127" s="62" t="str">
        <f t="shared" si="6"/>
        <v>143a</v>
      </c>
      <c r="D127" s="62"/>
      <c r="E127" s="12">
        <v>80581364</v>
      </c>
      <c r="F127" s="64"/>
      <c r="G127" s="13" t="s">
        <v>236</v>
      </c>
      <c r="H127" s="13" t="s">
        <v>236</v>
      </c>
      <c r="I127" s="14">
        <v>2</v>
      </c>
      <c r="J127" s="11" t="s">
        <v>65</v>
      </c>
      <c r="K127" s="15">
        <v>408</v>
      </c>
      <c r="L127" s="15">
        <f t="shared" si="8"/>
        <v>816</v>
      </c>
      <c r="M127" s="16">
        <v>40884</v>
      </c>
      <c r="N127" s="63"/>
      <c r="O127" s="17"/>
    </row>
    <row r="128" spans="1:15" ht="14.4" x14ac:dyDescent="0.3">
      <c r="A128" s="43">
        <v>144</v>
      </c>
      <c r="B128" s="62">
        <f t="shared" si="5"/>
        <v>144</v>
      </c>
      <c r="C128" s="62" t="str">
        <f t="shared" si="6"/>
        <v>144a</v>
      </c>
      <c r="D128" s="62"/>
      <c r="E128" s="12">
        <v>80577980</v>
      </c>
      <c r="F128" s="12" t="s">
        <v>598</v>
      </c>
      <c r="G128" s="13" t="s">
        <v>237</v>
      </c>
      <c r="H128" s="13" t="s">
        <v>238</v>
      </c>
      <c r="I128" s="14">
        <v>1</v>
      </c>
      <c r="J128" s="11" t="s">
        <v>10</v>
      </c>
      <c r="K128" s="15">
        <v>406.87</v>
      </c>
      <c r="L128" s="15">
        <f t="shared" si="8"/>
        <v>406.87</v>
      </c>
      <c r="M128" s="16">
        <v>40689</v>
      </c>
      <c r="N128" s="63"/>
      <c r="O128" s="17"/>
    </row>
    <row r="129" spans="1:15" ht="27" x14ac:dyDescent="0.3">
      <c r="A129" s="43">
        <v>145</v>
      </c>
      <c r="B129" s="62">
        <f t="shared" si="5"/>
        <v>145</v>
      </c>
      <c r="C129" s="62" t="str">
        <f t="shared" si="6"/>
        <v>145a</v>
      </c>
      <c r="D129" s="62"/>
      <c r="E129" s="12">
        <v>80531643</v>
      </c>
      <c r="F129" s="64"/>
      <c r="G129" s="13" t="s">
        <v>239</v>
      </c>
      <c r="H129" s="13" t="s">
        <v>240</v>
      </c>
      <c r="I129" s="14">
        <v>4</v>
      </c>
      <c r="J129" s="11" t="s">
        <v>10</v>
      </c>
      <c r="K129" s="15">
        <v>395.3775</v>
      </c>
      <c r="L129" s="15">
        <f t="shared" si="8"/>
        <v>1581.51</v>
      </c>
      <c r="M129" s="16">
        <v>40429</v>
      </c>
      <c r="N129" s="63"/>
      <c r="O129" s="17"/>
    </row>
    <row r="130" spans="1:15" ht="27" x14ac:dyDescent="0.3">
      <c r="A130" s="43">
        <v>146</v>
      </c>
      <c r="B130" s="62">
        <f t="shared" ref="B130:B193" si="9">HYPERLINK(A130 &amp; ".jpg", A130)</f>
        <v>146</v>
      </c>
      <c r="C130" s="62" t="str">
        <f t="shared" ref="C130:C193" si="10">HYPERLINK(A130 &amp; "a.jpg", A130 &amp; "a" )</f>
        <v>146a</v>
      </c>
      <c r="D130" s="62"/>
      <c r="E130" s="12">
        <v>80579943</v>
      </c>
      <c r="F130" s="64"/>
      <c r="G130" s="13" t="s">
        <v>241</v>
      </c>
      <c r="H130" s="13" t="s">
        <v>242</v>
      </c>
      <c r="I130" s="14">
        <v>4</v>
      </c>
      <c r="J130" s="11" t="s">
        <v>10</v>
      </c>
      <c r="K130" s="15">
        <v>389.4</v>
      </c>
      <c r="L130" s="15">
        <f t="shared" si="8"/>
        <v>1557.6</v>
      </c>
      <c r="M130" s="16">
        <v>40772</v>
      </c>
      <c r="N130" s="63"/>
      <c r="O130" s="17"/>
    </row>
    <row r="131" spans="1:15" ht="106.2" x14ac:dyDescent="0.3">
      <c r="A131" s="43">
        <v>147</v>
      </c>
      <c r="B131" s="62">
        <f t="shared" si="9"/>
        <v>147</v>
      </c>
      <c r="C131" s="62" t="str">
        <f t="shared" si="10"/>
        <v>147a</v>
      </c>
      <c r="D131" s="62"/>
      <c r="E131" s="12">
        <v>80571285</v>
      </c>
      <c r="F131" s="12" t="s">
        <v>580</v>
      </c>
      <c r="G131" s="13" t="s">
        <v>243</v>
      </c>
      <c r="H131" s="13" t="s">
        <v>244</v>
      </c>
      <c r="I131" s="14">
        <v>1</v>
      </c>
      <c r="J131" s="11" t="s">
        <v>10</v>
      </c>
      <c r="K131" s="15">
        <v>388.33</v>
      </c>
      <c r="L131" s="15">
        <f t="shared" si="8"/>
        <v>388.33</v>
      </c>
      <c r="M131" s="16">
        <v>40534</v>
      </c>
      <c r="N131" s="63"/>
      <c r="O131" s="17"/>
    </row>
    <row r="132" spans="1:15" ht="106.2" x14ac:dyDescent="0.3">
      <c r="A132" s="43">
        <v>148</v>
      </c>
      <c r="B132" s="62">
        <f t="shared" si="9"/>
        <v>148</v>
      </c>
      <c r="C132" s="62" t="str">
        <f t="shared" si="10"/>
        <v>148a</v>
      </c>
      <c r="D132" s="62"/>
      <c r="E132" s="12">
        <v>80571292</v>
      </c>
      <c r="F132" s="12" t="s">
        <v>580</v>
      </c>
      <c r="G132" s="13" t="s">
        <v>243</v>
      </c>
      <c r="H132" s="13" t="s">
        <v>245</v>
      </c>
      <c r="I132" s="14">
        <v>1</v>
      </c>
      <c r="J132" s="11" t="s">
        <v>10</v>
      </c>
      <c r="K132" s="15">
        <v>388.33</v>
      </c>
      <c r="L132" s="15">
        <f t="shared" si="8"/>
        <v>388.33</v>
      </c>
      <c r="M132" s="16">
        <v>40534</v>
      </c>
      <c r="N132" s="63"/>
      <c r="O132" s="17"/>
    </row>
    <row r="133" spans="1:15" ht="27" x14ac:dyDescent="0.3">
      <c r="A133" s="43">
        <v>150</v>
      </c>
      <c r="B133" s="62">
        <f t="shared" si="9"/>
        <v>150</v>
      </c>
      <c r="C133" s="62" t="str">
        <f t="shared" si="10"/>
        <v>150a</v>
      </c>
      <c r="D133" s="62"/>
      <c r="E133" s="12">
        <v>80533623</v>
      </c>
      <c r="F133" s="12" t="s">
        <v>582</v>
      </c>
      <c r="G133" s="13" t="s">
        <v>246</v>
      </c>
      <c r="H133" s="13" t="s">
        <v>247</v>
      </c>
      <c r="I133" s="14">
        <v>1</v>
      </c>
      <c r="J133" s="11" t="s">
        <v>10</v>
      </c>
      <c r="K133" s="15">
        <v>385.93</v>
      </c>
      <c r="L133" s="15">
        <f t="shared" si="8"/>
        <v>385.93</v>
      </c>
      <c r="M133" s="16">
        <v>40185</v>
      </c>
      <c r="N133" s="63"/>
      <c r="O133" s="17"/>
    </row>
    <row r="134" spans="1:15" ht="14.4" x14ac:dyDescent="0.3">
      <c r="A134" s="43">
        <v>151</v>
      </c>
      <c r="B134" s="62">
        <f t="shared" si="9"/>
        <v>151</v>
      </c>
      <c r="C134" s="62" t="str">
        <f t="shared" si="10"/>
        <v>151a</v>
      </c>
      <c r="D134" s="62"/>
      <c r="E134" s="12">
        <v>80602964</v>
      </c>
      <c r="F134" s="64"/>
      <c r="G134" s="13" t="s">
        <v>248</v>
      </c>
      <c r="H134" s="13" t="s">
        <v>248</v>
      </c>
      <c r="I134" s="14">
        <v>2</v>
      </c>
      <c r="J134" s="11" t="s">
        <v>10</v>
      </c>
      <c r="K134" s="15">
        <v>384.2</v>
      </c>
      <c r="L134" s="15">
        <f t="shared" si="8"/>
        <v>768.4</v>
      </c>
      <c r="M134" s="16">
        <v>41943</v>
      </c>
      <c r="N134" s="63"/>
      <c r="O134" s="17"/>
    </row>
    <row r="135" spans="1:15" ht="27" x14ac:dyDescent="0.3">
      <c r="A135" s="43">
        <v>153</v>
      </c>
      <c r="B135" s="62">
        <f t="shared" si="9"/>
        <v>153</v>
      </c>
      <c r="C135" s="62" t="str">
        <f t="shared" si="10"/>
        <v>153a</v>
      </c>
      <c r="D135" s="62"/>
      <c r="E135" s="12">
        <v>80575832</v>
      </c>
      <c r="F135" s="12" t="s">
        <v>591</v>
      </c>
      <c r="G135" s="13" t="s">
        <v>249</v>
      </c>
      <c r="H135" s="13" t="s">
        <v>250</v>
      </c>
      <c r="I135" s="14">
        <v>1</v>
      </c>
      <c r="J135" s="11" t="s">
        <v>10</v>
      </c>
      <c r="K135" s="15">
        <v>383</v>
      </c>
      <c r="L135" s="15">
        <f t="shared" si="8"/>
        <v>383</v>
      </c>
      <c r="M135" s="16">
        <v>40571</v>
      </c>
      <c r="N135" s="63"/>
      <c r="O135" s="17"/>
    </row>
    <row r="136" spans="1:15" ht="14.4" x14ac:dyDescent="0.3">
      <c r="A136" s="43">
        <v>154</v>
      </c>
      <c r="B136" s="62">
        <f t="shared" si="9"/>
        <v>154</v>
      </c>
      <c r="C136" s="62" t="str">
        <f t="shared" si="10"/>
        <v>154a</v>
      </c>
      <c r="D136" s="62"/>
      <c r="E136" s="12">
        <v>80555607</v>
      </c>
      <c r="F136" s="12" t="s">
        <v>596</v>
      </c>
      <c r="G136" s="13" t="s">
        <v>251</v>
      </c>
      <c r="H136" s="13" t="s">
        <v>252</v>
      </c>
      <c r="I136" s="14">
        <v>22</v>
      </c>
      <c r="J136" s="11" t="s">
        <v>253</v>
      </c>
      <c r="K136" s="15">
        <v>382.39</v>
      </c>
      <c r="L136" s="15">
        <f t="shared" si="8"/>
        <v>8412.58</v>
      </c>
      <c r="M136" s="16">
        <v>40737</v>
      </c>
      <c r="N136" s="63"/>
      <c r="O136" s="17"/>
    </row>
    <row r="137" spans="1:15" s="50" customFormat="1" ht="14.4" x14ac:dyDescent="0.3">
      <c r="A137" s="43">
        <v>155</v>
      </c>
      <c r="B137" s="62">
        <f t="shared" si="9"/>
        <v>155</v>
      </c>
      <c r="C137" s="62" t="str">
        <f t="shared" si="10"/>
        <v>155a</v>
      </c>
      <c r="D137" s="62"/>
      <c r="E137" s="46">
        <v>80568553</v>
      </c>
      <c r="F137" s="12" t="s">
        <v>580</v>
      </c>
      <c r="G137" s="47" t="s">
        <v>254</v>
      </c>
      <c r="H137" s="47" t="s">
        <v>255</v>
      </c>
      <c r="I137" s="42">
        <v>1</v>
      </c>
      <c r="J137" s="45" t="s">
        <v>10</v>
      </c>
      <c r="K137" s="48">
        <v>377.33</v>
      </c>
      <c r="L137" s="48">
        <f t="shared" si="8"/>
        <v>377.33</v>
      </c>
      <c r="M137" s="49">
        <v>40443</v>
      </c>
      <c r="N137" s="63"/>
      <c r="O137" s="51"/>
    </row>
    <row r="138" spans="1:15" ht="27" x14ac:dyDescent="0.3">
      <c r="A138" s="43">
        <v>157</v>
      </c>
      <c r="B138" s="62">
        <f t="shared" si="9"/>
        <v>157</v>
      </c>
      <c r="C138" s="62" t="str">
        <f t="shared" si="10"/>
        <v>157a</v>
      </c>
      <c r="D138" s="62"/>
      <c r="E138" s="12">
        <v>7363219</v>
      </c>
      <c r="F138" s="12" t="s">
        <v>626</v>
      </c>
      <c r="G138" s="13" t="s">
        <v>256</v>
      </c>
      <c r="H138" s="13" t="s">
        <v>257</v>
      </c>
      <c r="I138" s="14">
        <v>1</v>
      </c>
      <c r="J138" s="11" t="s">
        <v>10</v>
      </c>
      <c r="K138" s="15">
        <v>365.7</v>
      </c>
      <c r="L138" s="15">
        <f t="shared" si="8"/>
        <v>365.7</v>
      </c>
      <c r="M138" s="16">
        <v>40504</v>
      </c>
      <c r="N138" s="63"/>
      <c r="O138" s="17"/>
    </row>
    <row r="139" spans="1:15" ht="14.4" x14ac:dyDescent="0.3">
      <c r="A139" s="43">
        <v>159</v>
      </c>
      <c r="B139" s="62">
        <f t="shared" si="9"/>
        <v>159</v>
      </c>
      <c r="C139" s="62" t="str">
        <f t="shared" si="10"/>
        <v>159a</v>
      </c>
      <c r="D139" s="62"/>
      <c r="E139" s="12">
        <v>80598467</v>
      </c>
      <c r="F139" s="12" t="s">
        <v>592</v>
      </c>
      <c r="G139" s="13" t="s">
        <v>258</v>
      </c>
      <c r="H139" s="13" t="s">
        <v>259</v>
      </c>
      <c r="I139" s="14">
        <v>9</v>
      </c>
      <c r="J139" s="11" t="s">
        <v>10</v>
      </c>
      <c r="K139" s="15">
        <v>365.20000000000005</v>
      </c>
      <c r="L139" s="15">
        <f t="shared" si="8"/>
        <v>3286.8</v>
      </c>
      <c r="M139" s="16">
        <v>41992</v>
      </c>
      <c r="N139" s="63"/>
      <c r="O139" s="17"/>
    </row>
    <row r="140" spans="1:15" ht="27" x14ac:dyDescent="0.3">
      <c r="A140" s="43">
        <v>160</v>
      </c>
      <c r="B140" s="62">
        <f t="shared" si="9"/>
        <v>160</v>
      </c>
      <c r="C140" s="62" t="str">
        <f t="shared" si="10"/>
        <v>160a</v>
      </c>
      <c r="D140" s="62"/>
      <c r="E140" s="12">
        <v>80553851</v>
      </c>
      <c r="F140" s="12" t="s">
        <v>627</v>
      </c>
      <c r="G140" s="13" t="s">
        <v>260</v>
      </c>
      <c r="H140" s="13" t="s">
        <v>261</v>
      </c>
      <c r="I140" s="14">
        <v>1</v>
      </c>
      <c r="J140" s="11" t="s">
        <v>10</v>
      </c>
      <c r="K140" s="15">
        <v>362.02</v>
      </c>
      <c r="L140" s="15">
        <f t="shared" si="8"/>
        <v>362.02</v>
      </c>
      <c r="M140" s="16">
        <v>40164</v>
      </c>
      <c r="N140" s="63"/>
      <c r="O140" s="17"/>
    </row>
    <row r="141" spans="1:15" ht="27" x14ac:dyDescent="0.3">
      <c r="A141" s="43">
        <v>161</v>
      </c>
      <c r="B141" s="62">
        <f t="shared" si="9"/>
        <v>161</v>
      </c>
      <c r="C141" s="62" t="str">
        <f t="shared" si="10"/>
        <v>161a</v>
      </c>
      <c r="D141" s="62"/>
      <c r="E141" s="12">
        <v>80581363</v>
      </c>
      <c r="F141" s="64"/>
      <c r="G141" s="13" t="s">
        <v>262</v>
      </c>
      <c r="H141" s="13" t="s">
        <v>262</v>
      </c>
      <c r="I141" s="14">
        <v>4</v>
      </c>
      <c r="J141" s="11" t="s">
        <v>65</v>
      </c>
      <c r="K141" s="15">
        <v>353</v>
      </c>
      <c r="L141" s="15">
        <f t="shared" si="8"/>
        <v>1412</v>
      </c>
      <c r="M141" s="16">
        <v>41919</v>
      </c>
      <c r="N141" s="63"/>
      <c r="O141" s="17"/>
    </row>
    <row r="142" spans="1:15" ht="27" x14ac:dyDescent="0.3">
      <c r="A142" s="43">
        <v>162</v>
      </c>
      <c r="B142" s="62">
        <f t="shared" si="9"/>
        <v>162</v>
      </c>
      <c r="C142" s="62" t="str">
        <f t="shared" si="10"/>
        <v>162a</v>
      </c>
      <c r="D142" s="62"/>
      <c r="E142" s="12">
        <v>80554702</v>
      </c>
      <c r="F142" s="12" t="s">
        <v>582</v>
      </c>
      <c r="G142" s="13" t="s">
        <v>263</v>
      </c>
      <c r="H142" s="13" t="s">
        <v>264</v>
      </c>
      <c r="I142" s="14">
        <v>1</v>
      </c>
      <c r="J142" s="11" t="s">
        <v>10</v>
      </c>
      <c r="K142" s="15">
        <v>347.35</v>
      </c>
      <c r="L142" s="15">
        <f t="shared" si="8"/>
        <v>347.35</v>
      </c>
      <c r="M142" s="16">
        <v>40189</v>
      </c>
      <c r="N142" s="63"/>
      <c r="O142" s="17"/>
    </row>
    <row r="143" spans="1:15" ht="27" x14ac:dyDescent="0.3">
      <c r="A143" s="43">
        <v>163</v>
      </c>
      <c r="B143" s="62">
        <f t="shared" si="9"/>
        <v>163</v>
      </c>
      <c r="C143" s="62" t="str">
        <f t="shared" si="10"/>
        <v>163a</v>
      </c>
      <c r="D143" s="62"/>
      <c r="E143" s="12">
        <v>80379698</v>
      </c>
      <c r="F143" s="12" t="s">
        <v>582</v>
      </c>
      <c r="G143" s="13" t="s">
        <v>265</v>
      </c>
      <c r="H143" s="13" t="s">
        <v>266</v>
      </c>
      <c r="I143" s="14">
        <v>1</v>
      </c>
      <c r="J143" s="11" t="s">
        <v>10</v>
      </c>
      <c r="K143" s="15">
        <v>340.75</v>
      </c>
      <c r="L143" s="15">
        <f t="shared" si="8"/>
        <v>340.75</v>
      </c>
      <c r="M143" s="16">
        <v>40204</v>
      </c>
      <c r="N143" s="63"/>
      <c r="O143" s="17"/>
    </row>
    <row r="144" spans="1:15" ht="27" x14ac:dyDescent="0.3">
      <c r="A144" s="43">
        <v>165</v>
      </c>
      <c r="B144" s="62">
        <f t="shared" si="9"/>
        <v>165</v>
      </c>
      <c r="C144" s="62" t="str">
        <f t="shared" si="10"/>
        <v>165a</v>
      </c>
      <c r="D144" s="62"/>
      <c r="E144" s="12">
        <v>80543553</v>
      </c>
      <c r="F144" s="12" t="s">
        <v>605</v>
      </c>
      <c r="G144" s="13" t="s">
        <v>267</v>
      </c>
      <c r="H144" s="13" t="s">
        <v>268</v>
      </c>
      <c r="I144" s="14">
        <v>15</v>
      </c>
      <c r="J144" s="11" t="s">
        <v>10</v>
      </c>
      <c r="K144" s="15">
        <v>335.7</v>
      </c>
      <c r="L144" s="15">
        <f t="shared" si="8"/>
        <v>5035.5</v>
      </c>
      <c r="M144" s="16">
        <v>41467</v>
      </c>
      <c r="N144" s="63"/>
      <c r="O144" s="17"/>
    </row>
    <row r="145" spans="1:15" ht="27" x14ac:dyDescent="0.3">
      <c r="A145" s="43">
        <v>166</v>
      </c>
      <c r="B145" s="62">
        <f t="shared" si="9"/>
        <v>166</v>
      </c>
      <c r="C145" s="62" t="str">
        <f t="shared" si="10"/>
        <v>166a</v>
      </c>
      <c r="D145" s="62"/>
      <c r="E145" s="12">
        <v>80530075</v>
      </c>
      <c r="F145" s="12" t="s">
        <v>582</v>
      </c>
      <c r="G145" s="13" t="s">
        <v>269</v>
      </c>
      <c r="H145" s="13" t="s">
        <v>270</v>
      </c>
      <c r="I145" s="14">
        <v>1</v>
      </c>
      <c r="J145" s="11" t="s">
        <v>10</v>
      </c>
      <c r="K145" s="15">
        <v>330.28</v>
      </c>
      <c r="L145" s="15">
        <f t="shared" si="8"/>
        <v>330.28</v>
      </c>
      <c r="M145" s="16">
        <v>40332</v>
      </c>
      <c r="N145" s="63"/>
      <c r="O145" s="17"/>
    </row>
    <row r="146" spans="1:15" ht="14.4" x14ac:dyDescent="0.3">
      <c r="A146" s="43">
        <v>167</v>
      </c>
      <c r="B146" s="62">
        <f t="shared" si="9"/>
        <v>167</v>
      </c>
      <c r="C146" s="62" t="str">
        <f t="shared" si="10"/>
        <v>167a</v>
      </c>
      <c r="D146" s="62"/>
      <c r="E146" s="12">
        <v>7389884</v>
      </c>
      <c r="F146" s="12" t="s">
        <v>620</v>
      </c>
      <c r="G146" s="13" t="s">
        <v>271</v>
      </c>
      <c r="H146" s="13" t="s">
        <v>271</v>
      </c>
      <c r="I146" s="14">
        <v>20</v>
      </c>
      <c r="J146" s="11" t="s">
        <v>10</v>
      </c>
      <c r="K146" s="15">
        <v>330</v>
      </c>
      <c r="L146" s="15">
        <f t="shared" si="8"/>
        <v>6600</v>
      </c>
      <c r="M146" s="16">
        <v>41995</v>
      </c>
      <c r="N146" s="63"/>
      <c r="O146" s="17"/>
    </row>
    <row r="147" spans="1:15" ht="27" x14ac:dyDescent="0.3">
      <c r="A147" s="43">
        <v>168</v>
      </c>
      <c r="B147" s="62">
        <f t="shared" si="9"/>
        <v>168</v>
      </c>
      <c r="C147" s="62" t="str">
        <f t="shared" si="10"/>
        <v>168a</v>
      </c>
      <c r="D147" s="62"/>
      <c r="E147" s="12">
        <v>80528940</v>
      </c>
      <c r="F147" s="12" t="s">
        <v>582</v>
      </c>
      <c r="G147" s="13" t="s">
        <v>272</v>
      </c>
      <c r="H147" s="13" t="s">
        <v>273</v>
      </c>
      <c r="I147" s="14">
        <v>2</v>
      </c>
      <c r="J147" s="11" t="s">
        <v>10</v>
      </c>
      <c r="K147" s="15">
        <v>321.42</v>
      </c>
      <c r="L147" s="15">
        <f t="shared" si="8"/>
        <v>642.84</v>
      </c>
      <c r="M147" s="16">
        <v>42394</v>
      </c>
      <c r="N147" s="63"/>
      <c r="O147" s="17"/>
    </row>
    <row r="148" spans="1:15" ht="27" x14ac:dyDescent="0.3">
      <c r="A148" s="43">
        <v>169</v>
      </c>
      <c r="B148" s="62">
        <f t="shared" si="9"/>
        <v>169</v>
      </c>
      <c r="C148" s="62" t="str">
        <f t="shared" si="10"/>
        <v>169a</v>
      </c>
      <c r="D148" s="62"/>
      <c r="E148" s="12">
        <v>80520108</v>
      </c>
      <c r="F148" s="12" t="s">
        <v>628</v>
      </c>
      <c r="G148" s="13" t="s">
        <v>274</v>
      </c>
      <c r="H148" s="13" t="s">
        <v>275</v>
      </c>
      <c r="I148" s="14">
        <v>4</v>
      </c>
      <c r="J148" s="11" t="s">
        <v>10</v>
      </c>
      <c r="K148" s="15">
        <v>320.4425</v>
      </c>
      <c r="L148" s="15">
        <f t="shared" si="8"/>
        <v>1281.77</v>
      </c>
      <c r="M148" s="16">
        <v>41493</v>
      </c>
      <c r="N148" s="63"/>
      <c r="O148" s="17"/>
    </row>
    <row r="149" spans="1:15" ht="27" x14ac:dyDescent="0.3">
      <c r="A149" s="43">
        <v>171</v>
      </c>
      <c r="B149" s="62">
        <f t="shared" si="9"/>
        <v>171</v>
      </c>
      <c r="C149" s="62" t="str">
        <f t="shared" si="10"/>
        <v>171a</v>
      </c>
      <c r="D149" s="62"/>
      <c r="E149" s="12">
        <v>80571281</v>
      </c>
      <c r="F149" s="12" t="s">
        <v>580</v>
      </c>
      <c r="G149" s="13" t="s">
        <v>276</v>
      </c>
      <c r="H149" s="13" t="s">
        <v>277</v>
      </c>
      <c r="I149" s="14">
        <v>1</v>
      </c>
      <c r="J149" s="11" t="s">
        <v>10</v>
      </c>
      <c r="K149" s="15">
        <v>314.73</v>
      </c>
      <c r="L149" s="15">
        <f t="shared" si="8"/>
        <v>314.73</v>
      </c>
      <c r="M149" s="16">
        <v>40534</v>
      </c>
      <c r="N149" s="63"/>
      <c r="O149" s="17"/>
    </row>
    <row r="150" spans="1:15" ht="27" x14ac:dyDescent="0.3">
      <c r="A150" s="43">
        <v>172</v>
      </c>
      <c r="B150" s="62">
        <f t="shared" si="9"/>
        <v>172</v>
      </c>
      <c r="C150" s="62" t="str">
        <f t="shared" si="10"/>
        <v>172a</v>
      </c>
      <c r="D150" s="62"/>
      <c r="E150" s="12">
        <v>80536564</v>
      </c>
      <c r="F150" s="64"/>
      <c r="G150" s="13" t="s">
        <v>278</v>
      </c>
      <c r="H150" s="13" t="s">
        <v>279</v>
      </c>
      <c r="I150" s="14">
        <v>2</v>
      </c>
      <c r="J150" s="11" t="s">
        <v>10</v>
      </c>
      <c r="K150" s="15">
        <v>307.5</v>
      </c>
      <c r="L150" s="15">
        <f t="shared" si="8"/>
        <v>615</v>
      </c>
      <c r="M150" s="16">
        <v>42165</v>
      </c>
      <c r="N150" s="63"/>
      <c r="O150" s="17"/>
    </row>
    <row r="151" spans="1:15" ht="27" x14ac:dyDescent="0.3">
      <c r="A151" s="43">
        <v>173</v>
      </c>
      <c r="B151" s="62">
        <f t="shared" si="9"/>
        <v>173</v>
      </c>
      <c r="C151" s="62" t="str">
        <f t="shared" si="10"/>
        <v>173a</v>
      </c>
      <c r="D151" s="62"/>
      <c r="E151" s="12">
        <v>7389883</v>
      </c>
      <c r="F151" s="12" t="s">
        <v>620</v>
      </c>
      <c r="G151" s="13" t="s">
        <v>280</v>
      </c>
      <c r="H151" s="13" t="s">
        <v>280</v>
      </c>
      <c r="I151" s="14">
        <v>4</v>
      </c>
      <c r="J151" s="11" t="s">
        <v>10</v>
      </c>
      <c r="K151" s="15">
        <v>296.5</v>
      </c>
      <c r="L151" s="15">
        <f t="shared" si="8"/>
        <v>1186</v>
      </c>
      <c r="M151" s="16">
        <v>41995</v>
      </c>
      <c r="N151" s="63"/>
      <c r="O151" s="17"/>
    </row>
    <row r="152" spans="1:15" ht="27" x14ac:dyDescent="0.3">
      <c r="A152" s="43">
        <v>174</v>
      </c>
      <c r="B152" s="62">
        <f t="shared" si="9"/>
        <v>174</v>
      </c>
      <c r="C152" s="62" t="str">
        <f t="shared" si="10"/>
        <v>174a</v>
      </c>
      <c r="D152" s="62"/>
      <c r="E152" s="12">
        <v>80541486</v>
      </c>
      <c r="F152" s="12" t="s">
        <v>580</v>
      </c>
      <c r="G152" s="13" t="s">
        <v>281</v>
      </c>
      <c r="H152" s="13">
        <v>0</v>
      </c>
      <c r="I152" s="42">
        <v>1</v>
      </c>
      <c r="J152" s="11" t="s">
        <v>10</v>
      </c>
      <c r="K152" s="15">
        <v>291.31</v>
      </c>
      <c r="L152" s="15">
        <f t="shared" si="8"/>
        <v>291.31</v>
      </c>
      <c r="M152" s="16" t="s">
        <v>47</v>
      </c>
      <c r="N152" s="63"/>
      <c r="O152" s="17"/>
    </row>
    <row r="153" spans="1:15" ht="27" x14ac:dyDescent="0.3">
      <c r="A153" s="43">
        <v>175</v>
      </c>
      <c r="B153" s="62">
        <f t="shared" si="9"/>
        <v>175</v>
      </c>
      <c r="C153" s="62" t="str">
        <f t="shared" si="10"/>
        <v>175a</v>
      </c>
      <c r="D153" s="62"/>
      <c r="E153" s="12">
        <v>80539739</v>
      </c>
      <c r="F153" s="12" t="s">
        <v>582</v>
      </c>
      <c r="G153" s="13" t="s">
        <v>282</v>
      </c>
      <c r="H153" s="13" t="s">
        <v>283</v>
      </c>
      <c r="I153" s="14">
        <v>1</v>
      </c>
      <c r="J153" s="11" t="s">
        <v>10</v>
      </c>
      <c r="K153" s="15">
        <v>290.98</v>
      </c>
      <c r="L153" s="15">
        <f t="shared" si="8"/>
        <v>290.98</v>
      </c>
      <c r="M153" s="16" t="s">
        <v>47</v>
      </c>
      <c r="N153" s="63"/>
      <c r="O153" s="17"/>
    </row>
    <row r="154" spans="1:15" ht="27" x14ac:dyDescent="0.3">
      <c r="A154" s="43">
        <v>177</v>
      </c>
      <c r="B154" s="62">
        <f t="shared" si="9"/>
        <v>177</v>
      </c>
      <c r="C154" s="62" t="str">
        <f t="shared" si="10"/>
        <v>177a</v>
      </c>
      <c r="D154" s="62"/>
      <c r="E154" s="12">
        <v>80541733</v>
      </c>
      <c r="F154" s="12" t="s">
        <v>582</v>
      </c>
      <c r="G154" s="13" t="s">
        <v>284</v>
      </c>
      <c r="H154" s="13">
        <v>0</v>
      </c>
      <c r="I154" s="14">
        <v>1</v>
      </c>
      <c r="J154" s="11" t="s">
        <v>10</v>
      </c>
      <c r="K154" s="15">
        <v>289.87</v>
      </c>
      <c r="L154" s="15">
        <f t="shared" si="8"/>
        <v>289.87</v>
      </c>
      <c r="M154" s="16">
        <v>39841</v>
      </c>
      <c r="N154" s="63"/>
      <c r="O154" s="17"/>
    </row>
    <row r="155" spans="1:15" ht="27" x14ac:dyDescent="0.3">
      <c r="A155" s="43">
        <v>178</v>
      </c>
      <c r="B155" s="62">
        <f t="shared" si="9"/>
        <v>178</v>
      </c>
      <c r="C155" s="62" t="str">
        <f t="shared" si="10"/>
        <v>178a</v>
      </c>
      <c r="D155" s="62"/>
      <c r="E155" s="12">
        <v>80537680</v>
      </c>
      <c r="F155" s="64"/>
      <c r="G155" s="13" t="s">
        <v>285</v>
      </c>
      <c r="H155" s="13" t="s">
        <v>286</v>
      </c>
      <c r="I155" s="14">
        <v>6</v>
      </c>
      <c r="J155" s="11" t="s">
        <v>10</v>
      </c>
      <c r="K155" s="15">
        <v>283.5</v>
      </c>
      <c r="L155" s="15">
        <f t="shared" si="8"/>
        <v>1701</v>
      </c>
      <c r="M155" s="16">
        <v>41544</v>
      </c>
      <c r="N155" s="63"/>
      <c r="O155" s="17"/>
    </row>
    <row r="156" spans="1:15" ht="14.4" x14ac:dyDescent="0.3">
      <c r="A156" s="43">
        <v>179</v>
      </c>
      <c r="B156" s="62">
        <f t="shared" si="9"/>
        <v>179</v>
      </c>
      <c r="C156" s="62" t="str">
        <f t="shared" si="10"/>
        <v>179a</v>
      </c>
      <c r="D156" s="62"/>
      <c r="E156" s="12">
        <v>80592599</v>
      </c>
      <c r="F156" s="12" t="s">
        <v>629</v>
      </c>
      <c r="G156" s="13" t="s">
        <v>287</v>
      </c>
      <c r="H156" s="13" t="s">
        <v>288</v>
      </c>
      <c r="I156" s="14">
        <v>2</v>
      </c>
      <c r="J156" s="11" t="s">
        <v>10</v>
      </c>
      <c r="K156" s="15">
        <v>265.5</v>
      </c>
      <c r="L156" s="15">
        <f t="shared" si="8"/>
        <v>531</v>
      </c>
      <c r="M156" s="16">
        <v>41001</v>
      </c>
      <c r="N156" s="63"/>
      <c r="O156" s="17"/>
    </row>
    <row r="157" spans="1:15" ht="27" x14ac:dyDescent="0.3">
      <c r="A157" s="43">
        <v>180</v>
      </c>
      <c r="B157" s="62">
        <f t="shared" si="9"/>
        <v>180</v>
      </c>
      <c r="C157" s="62" t="str">
        <f t="shared" si="10"/>
        <v>180a</v>
      </c>
      <c r="D157" s="62"/>
      <c r="E157" s="12">
        <v>80586997</v>
      </c>
      <c r="F157" s="12" t="s">
        <v>600</v>
      </c>
      <c r="G157" s="13" t="s">
        <v>289</v>
      </c>
      <c r="H157" s="13" t="s">
        <v>290</v>
      </c>
      <c r="I157" s="14">
        <v>10</v>
      </c>
      <c r="J157" s="11" t="s">
        <v>65</v>
      </c>
      <c r="K157" s="15">
        <v>250</v>
      </c>
      <c r="L157" s="15">
        <f t="shared" si="8"/>
        <v>2500</v>
      </c>
      <c r="M157" s="16">
        <v>41955</v>
      </c>
      <c r="N157" s="63"/>
      <c r="O157" s="17"/>
    </row>
    <row r="158" spans="1:15" ht="27" x14ac:dyDescent="0.3">
      <c r="A158" s="43">
        <v>181</v>
      </c>
      <c r="B158" s="62">
        <f t="shared" si="9"/>
        <v>181</v>
      </c>
      <c r="C158" s="62" t="str">
        <f t="shared" si="10"/>
        <v>181a</v>
      </c>
      <c r="D158" s="62"/>
      <c r="E158" s="12">
        <v>80541735</v>
      </c>
      <c r="F158" s="12" t="s">
        <v>582</v>
      </c>
      <c r="G158" s="13" t="s">
        <v>291</v>
      </c>
      <c r="H158" s="13">
        <v>0</v>
      </c>
      <c r="I158" s="14">
        <v>2</v>
      </c>
      <c r="J158" s="11" t="s">
        <v>10</v>
      </c>
      <c r="K158" s="15">
        <v>246.04499999999999</v>
      </c>
      <c r="L158" s="15">
        <f t="shared" si="8"/>
        <v>492.09</v>
      </c>
      <c r="M158" s="16">
        <v>40450</v>
      </c>
      <c r="N158" s="63"/>
      <c r="O158" s="17"/>
    </row>
    <row r="159" spans="1:15" s="32" customFormat="1" ht="27" x14ac:dyDescent="0.3">
      <c r="A159" s="43">
        <v>182</v>
      </c>
      <c r="B159" s="62">
        <f t="shared" si="9"/>
        <v>182</v>
      </c>
      <c r="C159" s="62" t="str">
        <f t="shared" si="10"/>
        <v>182a</v>
      </c>
      <c r="D159" s="62"/>
      <c r="E159" s="27">
        <v>80626150</v>
      </c>
      <c r="F159" s="12" t="s">
        <v>593</v>
      </c>
      <c r="G159" s="28" t="s">
        <v>292</v>
      </c>
      <c r="H159" s="28" t="s">
        <v>293</v>
      </c>
      <c r="I159" s="29">
        <v>1</v>
      </c>
      <c r="J159" s="26" t="s">
        <v>10</v>
      </c>
      <c r="K159" s="30">
        <v>243.79</v>
      </c>
      <c r="L159" s="30">
        <f t="shared" si="8"/>
        <v>243.79</v>
      </c>
      <c r="M159" s="31">
        <v>42545</v>
      </c>
      <c r="N159" s="63"/>
      <c r="O159" s="33"/>
    </row>
    <row r="160" spans="1:15" ht="27" x14ac:dyDescent="0.3">
      <c r="A160" s="43">
        <v>183</v>
      </c>
      <c r="B160" s="62">
        <f t="shared" si="9"/>
        <v>183</v>
      </c>
      <c r="C160" s="62" t="str">
        <f t="shared" si="10"/>
        <v>183a</v>
      </c>
      <c r="D160" s="62" t="str">
        <f t="shared" ref="D160" si="11">HYPERLINK(B160 &amp; "b.jpg", B160 &amp; "b" )</f>
        <v>183b</v>
      </c>
      <c r="E160" s="12">
        <v>87250722</v>
      </c>
      <c r="F160" s="12" t="s">
        <v>581</v>
      </c>
      <c r="G160" s="13" t="s">
        <v>294</v>
      </c>
      <c r="H160" s="13" t="s">
        <v>295</v>
      </c>
      <c r="I160" s="14">
        <v>1</v>
      </c>
      <c r="J160" s="11" t="s">
        <v>10</v>
      </c>
      <c r="K160" s="15">
        <v>236.2</v>
      </c>
      <c r="L160" s="15">
        <f t="shared" si="8"/>
        <v>236.2</v>
      </c>
      <c r="M160" s="16">
        <v>40422</v>
      </c>
      <c r="N160" s="63"/>
      <c r="O160" s="17"/>
    </row>
    <row r="161" spans="1:15" ht="14.4" x14ac:dyDescent="0.3">
      <c r="A161" s="43">
        <v>184</v>
      </c>
      <c r="B161" s="62">
        <f t="shared" si="9"/>
        <v>184</v>
      </c>
      <c r="C161" s="62" t="str">
        <f t="shared" si="10"/>
        <v>184a</v>
      </c>
      <c r="D161" s="62"/>
      <c r="E161" s="12">
        <v>80579584</v>
      </c>
      <c r="F161" s="12" t="s">
        <v>582</v>
      </c>
      <c r="G161" s="13" t="s">
        <v>296</v>
      </c>
      <c r="H161" s="13" t="s">
        <v>296</v>
      </c>
      <c r="I161" s="14">
        <v>4</v>
      </c>
      <c r="J161" s="11" t="s">
        <v>65</v>
      </c>
      <c r="K161" s="15">
        <v>233.9</v>
      </c>
      <c r="L161" s="15">
        <f t="shared" si="8"/>
        <v>935.6</v>
      </c>
      <c r="M161" s="16">
        <v>40792</v>
      </c>
      <c r="N161" s="63"/>
      <c r="O161" s="17"/>
    </row>
    <row r="162" spans="1:15" ht="27" x14ac:dyDescent="0.3">
      <c r="A162" s="43">
        <v>185</v>
      </c>
      <c r="B162" s="62">
        <f t="shared" si="9"/>
        <v>185</v>
      </c>
      <c r="C162" s="62" t="str">
        <f t="shared" si="10"/>
        <v>185a</v>
      </c>
      <c r="D162" s="62"/>
      <c r="E162" s="12">
        <v>80570227</v>
      </c>
      <c r="F162" s="12" t="s">
        <v>630</v>
      </c>
      <c r="G162" s="13" t="s">
        <v>297</v>
      </c>
      <c r="H162" s="13" t="s">
        <v>298</v>
      </c>
      <c r="I162" s="14">
        <v>3</v>
      </c>
      <c r="J162" s="11" t="s">
        <v>10</v>
      </c>
      <c r="K162" s="15">
        <v>233.58</v>
      </c>
      <c r="L162" s="15">
        <f t="shared" si="8"/>
        <v>700.74</v>
      </c>
      <c r="M162" s="16">
        <v>40988</v>
      </c>
      <c r="N162" s="63"/>
      <c r="O162" s="17"/>
    </row>
    <row r="163" spans="1:15" ht="14.4" x14ac:dyDescent="0.3">
      <c r="A163" s="43">
        <v>186</v>
      </c>
      <c r="B163" s="62">
        <f t="shared" si="9"/>
        <v>186</v>
      </c>
      <c r="C163" s="62" t="str">
        <f t="shared" si="10"/>
        <v>186a</v>
      </c>
      <c r="D163" s="62"/>
      <c r="E163" s="12">
        <v>80564569</v>
      </c>
      <c r="F163" s="12" t="s">
        <v>582</v>
      </c>
      <c r="G163" s="13" t="s">
        <v>299</v>
      </c>
      <c r="H163" s="13" t="s">
        <v>299</v>
      </c>
      <c r="I163" s="14">
        <v>10</v>
      </c>
      <c r="J163" s="11" t="s">
        <v>10</v>
      </c>
      <c r="K163" s="15">
        <v>232.9</v>
      </c>
      <c r="L163" s="15">
        <f t="shared" si="8"/>
        <v>2329</v>
      </c>
      <c r="M163" s="16">
        <v>41327</v>
      </c>
      <c r="N163" s="63"/>
      <c r="O163" s="17"/>
    </row>
    <row r="164" spans="1:15" ht="27" x14ac:dyDescent="0.3">
      <c r="A164" s="43">
        <v>187</v>
      </c>
      <c r="B164" s="62">
        <f t="shared" si="9"/>
        <v>187</v>
      </c>
      <c r="C164" s="62" t="str">
        <f t="shared" si="10"/>
        <v>187a</v>
      </c>
      <c r="D164" s="62"/>
      <c r="E164" s="12">
        <v>80609048</v>
      </c>
      <c r="F164" s="12" t="s">
        <v>606</v>
      </c>
      <c r="G164" s="13" t="s">
        <v>300</v>
      </c>
      <c r="H164" s="13" t="s">
        <v>301</v>
      </c>
      <c r="I164" s="14">
        <v>1</v>
      </c>
      <c r="J164" s="11" t="s">
        <v>10</v>
      </c>
      <c r="K164" s="15">
        <v>228.2</v>
      </c>
      <c r="L164" s="15">
        <f t="shared" si="8"/>
        <v>228.2</v>
      </c>
      <c r="M164" s="16">
        <v>42543</v>
      </c>
      <c r="N164" s="63"/>
      <c r="O164" s="17"/>
    </row>
    <row r="165" spans="1:15" ht="27" x14ac:dyDescent="0.3">
      <c r="A165" s="43">
        <v>188</v>
      </c>
      <c r="B165" s="62">
        <f t="shared" si="9"/>
        <v>188</v>
      </c>
      <c r="C165" s="62" t="str">
        <f t="shared" si="10"/>
        <v>188a</v>
      </c>
      <c r="D165" s="62"/>
      <c r="E165" s="12">
        <v>80586102</v>
      </c>
      <c r="F165" s="12" t="s">
        <v>604</v>
      </c>
      <c r="G165" s="13" t="s">
        <v>302</v>
      </c>
      <c r="H165" s="13" t="s">
        <v>303</v>
      </c>
      <c r="I165" s="14">
        <v>1</v>
      </c>
      <c r="J165" s="11" t="s">
        <v>10</v>
      </c>
      <c r="K165" s="15">
        <v>227.79</v>
      </c>
      <c r="L165" s="15">
        <f t="shared" si="8"/>
        <v>227.79</v>
      </c>
      <c r="M165" s="16">
        <v>40857</v>
      </c>
      <c r="N165" s="63"/>
      <c r="O165" s="17"/>
    </row>
    <row r="166" spans="1:15" ht="27" x14ac:dyDescent="0.3">
      <c r="A166" s="43">
        <v>189</v>
      </c>
      <c r="B166" s="62">
        <f t="shared" si="9"/>
        <v>189</v>
      </c>
      <c r="C166" s="62" t="str">
        <f t="shared" si="10"/>
        <v>189a</v>
      </c>
      <c r="D166" s="62"/>
      <c r="E166" s="12">
        <v>80538500</v>
      </c>
      <c r="F166" s="64"/>
      <c r="G166" s="13" t="s">
        <v>304</v>
      </c>
      <c r="H166" s="13" t="s">
        <v>305</v>
      </c>
      <c r="I166" s="14">
        <v>2</v>
      </c>
      <c r="J166" s="11" t="s">
        <v>10</v>
      </c>
      <c r="K166" s="15">
        <v>224.6</v>
      </c>
      <c r="L166" s="15">
        <f t="shared" si="8"/>
        <v>449.2</v>
      </c>
      <c r="M166" s="16">
        <v>40701</v>
      </c>
      <c r="N166" s="63"/>
      <c r="O166" s="17"/>
    </row>
    <row r="167" spans="1:15" s="32" customFormat="1" ht="27" x14ac:dyDescent="0.3">
      <c r="A167" s="43">
        <v>190</v>
      </c>
      <c r="B167" s="62">
        <f t="shared" si="9"/>
        <v>190</v>
      </c>
      <c r="C167" s="62" t="str">
        <f t="shared" si="10"/>
        <v>190a</v>
      </c>
      <c r="D167" s="62"/>
      <c r="E167" s="27">
        <v>80626261</v>
      </c>
      <c r="F167" s="12" t="s">
        <v>593</v>
      </c>
      <c r="G167" s="28" t="s">
        <v>306</v>
      </c>
      <c r="H167" s="28" t="s">
        <v>307</v>
      </c>
      <c r="I167" s="29">
        <v>1</v>
      </c>
      <c r="J167" s="26" t="s">
        <v>10</v>
      </c>
      <c r="K167" s="30">
        <v>223.21</v>
      </c>
      <c r="L167" s="30">
        <f t="shared" si="8"/>
        <v>223.21</v>
      </c>
      <c r="M167" s="31">
        <v>42545</v>
      </c>
      <c r="N167" s="63"/>
      <c r="O167" s="33"/>
    </row>
    <row r="168" spans="1:15" ht="27" x14ac:dyDescent="0.3">
      <c r="A168" s="43">
        <v>191</v>
      </c>
      <c r="B168" s="62">
        <f t="shared" si="9"/>
        <v>191</v>
      </c>
      <c r="C168" s="62" t="str">
        <f t="shared" si="10"/>
        <v>191a</v>
      </c>
      <c r="D168" s="62"/>
      <c r="E168" s="12">
        <v>80576697</v>
      </c>
      <c r="F168" s="64"/>
      <c r="G168" s="13" t="s">
        <v>304</v>
      </c>
      <c r="H168" s="13" t="s">
        <v>308</v>
      </c>
      <c r="I168" s="14">
        <v>2</v>
      </c>
      <c r="J168" s="11" t="s">
        <v>10</v>
      </c>
      <c r="K168" s="15">
        <v>219.8</v>
      </c>
      <c r="L168" s="15">
        <f t="shared" si="8"/>
        <v>439.6</v>
      </c>
      <c r="M168" s="16">
        <v>40613</v>
      </c>
      <c r="N168" s="63"/>
      <c r="O168" s="17"/>
    </row>
    <row r="169" spans="1:15" ht="14.4" x14ac:dyDescent="0.3">
      <c r="A169" s="43">
        <v>193</v>
      </c>
      <c r="B169" s="62">
        <f t="shared" si="9"/>
        <v>193</v>
      </c>
      <c r="C169" s="62" t="str">
        <f t="shared" si="10"/>
        <v>193a</v>
      </c>
      <c r="D169" s="62"/>
      <c r="E169" s="12">
        <v>80559438</v>
      </c>
      <c r="F169" s="12" t="s">
        <v>582</v>
      </c>
      <c r="G169" s="13" t="s">
        <v>309</v>
      </c>
      <c r="H169" s="13" t="s">
        <v>309</v>
      </c>
      <c r="I169" s="14">
        <v>10</v>
      </c>
      <c r="J169" s="11" t="s">
        <v>10</v>
      </c>
      <c r="K169" s="15">
        <v>215.78000000000003</v>
      </c>
      <c r="L169" s="15">
        <f t="shared" ref="L169:L228" si="12">+I169*K169</f>
        <v>2157.8000000000002</v>
      </c>
      <c r="M169" s="16">
        <v>41389</v>
      </c>
      <c r="N169" s="63"/>
      <c r="O169" s="17"/>
    </row>
    <row r="170" spans="1:15" ht="27" x14ac:dyDescent="0.3">
      <c r="A170" s="43">
        <v>194</v>
      </c>
      <c r="B170" s="62">
        <f t="shared" si="9"/>
        <v>194</v>
      </c>
      <c r="C170" s="62" t="str">
        <f t="shared" si="10"/>
        <v>194a</v>
      </c>
      <c r="D170" s="62"/>
      <c r="E170" s="12">
        <v>80576695</v>
      </c>
      <c r="F170" s="64"/>
      <c r="G170" s="13" t="s">
        <v>310</v>
      </c>
      <c r="H170" s="13" t="s">
        <v>311</v>
      </c>
      <c r="I170" s="14">
        <v>12</v>
      </c>
      <c r="J170" s="11" t="s">
        <v>10</v>
      </c>
      <c r="K170" s="15">
        <v>215.38</v>
      </c>
      <c r="L170" s="15">
        <f t="shared" si="12"/>
        <v>2584.56</v>
      </c>
      <c r="M170" s="16">
        <v>40611</v>
      </c>
      <c r="N170" s="63"/>
      <c r="O170" s="17"/>
    </row>
    <row r="171" spans="1:15" ht="14.4" x14ac:dyDescent="0.3">
      <c r="A171" s="43">
        <v>195</v>
      </c>
      <c r="B171" s="62">
        <f t="shared" si="9"/>
        <v>195</v>
      </c>
      <c r="C171" s="62" t="str">
        <f t="shared" si="10"/>
        <v>195a</v>
      </c>
      <c r="D171" s="62"/>
      <c r="E171" s="12">
        <v>80586179</v>
      </c>
      <c r="F171" s="12" t="s">
        <v>625</v>
      </c>
      <c r="G171" s="13" t="s">
        <v>312</v>
      </c>
      <c r="H171" s="13" t="s">
        <v>313</v>
      </c>
      <c r="I171" s="14">
        <v>1</v>
      </c>
      <c r="J171" s="11" t="s">
        <v>10</v>
      </c>
      <c r="K171" s="15">
        <v>212.84</v>
      </c>
      <c r="L171" s="15">
        <f t="shared" si="12"/>
        <v>212.84</v>
      </c>
      <c r="M171" s="16">
        <v>40896</v>
      </c>
      <c r="N171" s="63"/>
      <c r="O171" s="17"/>
    </row>
    <row r="172" spans="1:15" ht="27" x14ac:dyDescent="0.3">
      <c r="A172" s="43">
        <v>196</v>
      </c>
      <c r="B172" s="62">
        <f t="shared" si="9"/>
        <v>196</v>
      </c>
      <c r="C172" s="62" t="str">
        <f t="shared" si="10"/>
        <v>196a</v>
      </c>
      <c r="D172" s="62"/>
      <c r="E172" s="12">
        <v>80533983</v>
      </c>
      <c r="F172" s="12" t="s">
        <v>631</v>
      </c>
      <c r="G172" s="13" t="s">
        <v>314</v>
      </c>
      <c r="H172" s="13" t="s">
        <v>315</v>
      </c>
      <c r="I172" s="14">
        <v>4</v>
      </c>
      <c r="J172" s="11" t="s">
        <v>10</v>
      </c>
      <c r="K172" s="15">
        <v>212</v>
      </c>
      <c r="L172" s="15">
        <f t="shared" si="12"/>
        <v>848</v>
      </c>
      <c r="M172" s="16">
        <v>40948</v>
      </c>
      <c r="N172" s="63"/>
      <c r="O172" s="17"/>
    </row>
    <row r="173" spans="1:15" ht="14.4" x14ac:dyDescent="0.3">
      <c r="A173" s="43">
        <v>197</v>
      </c>
      <c r="B173" s="62">
        <f t="shared" si="9"/>
        <v>197</v>
      </c>
      <c r="C173" s="62" t="str">
        <f t="shared" si="10"/>
        <v>197a</v>
      </c>
      <c r="D173" s="62"/>
      <c r="E173" s="12">
        <v>7389889</v>
      </c>
      <c r="F173" s="12" t="s">
        <v>641</v>
      </c>
      <c r="G173" s="13" t="s">
        <v>316</v>
      </c>
      <c r="H173" s="13" t="s">
        <v>316</v>
      </c>
      <c r="I173" s="14">
        <v>4</v>
      </c>
      <c r="J173" s="11" t="s">
        <v>10</v>
      </c>
      <c r="K173" s="15">
        <v>210</v>
      </c>
      <c r="L173" s="15">
        <f t="shared" si="12"/>
        <v>840</v>
      </c>
      <c r="M173" s="16">
        <v>41992</v>
      </c>
      <c r="N173" s="63"/>
      <c r="O173" s="17"/>
    </row>
    <row r="174" spans="1:15" ht="14.4" x14ac:dyDescent="0.3">
      <c r="A174" s="43">
        <v>198</v>
      </c>
      <c r="B174" s="62">
        <f t="shared" si="9"/>
        <v>198</v>
      </c>
      <c r="C174" s="62" t="str">
        <f t="shared" si="10"/>
        <v>198a</v>
      </c>
      <c r="D174" s="62"/>
      <c r="E174" s="12">
        <v>7351203</v>
      </c>
      <c r="F174" s="64"/>
      <c r="G174" s="13" t="s">
        <v>317</v>
      </c>
      <c r="H174" s="13" t="s">
        <v>318</v>
      </c>
      <c r="I174" s="14">
        <v>5</v>
      </c>
      <c r="J174" s="11" t="s">
        <v>10</v>
      </c>
      <c r="K174" s="15">
        <v>205.80199999999999</v>
      </c>
      <c r="L174" s="15">
        <f t="shared" si="12"/>
        <v>1029.01</v>
      </c>
      <c r="M174" s="16" t="s">
        <v>47</v>
      </c>
      <c r="N174" s="63"/>
      <c r="O174" s="17"/>
    </row>
    <row r="175" spans="1:15" ht="14.4" x14ac:dyDescent="0.3">
      <c r="A175" s="43">
        <v>199</v>
      </c>
      <c r="B175" s="62">
        <f t="shared" si="9"/>
        <v>199</v>
      </c>
      <c r="C175" s="62" t="str">
        <f t="shared" si="10"/>
        <v>199a</v>
      </c>
      <c r="D175" s="62"/>
      <c r="E175" s="12">
        <v>80582882</v>
      </c>
      <c r="F175" s="12" t="s">
        <v>607</v>
      </c>
      <c r="G175" s="13" t="s">
        <v>319</v>
      </c>
      <c r="H175" s="13" t="s">
        <v>320</v>
      </c>
      <c r="I175" s="14">
        <v>2</v>
      </c>
      <c r="J175" s="11" t="s">
        <v>10</v>
      </c>
      <c r="K175" s="15">
        <v>205.14</v>
      </c>
      <c r="L175" s="15">
        <f t="shared" si="12"/>
        <v>410.28</v>
      </c>
      <c r="M175" s="16">
        <v>40763</v>
      </c>
      <c r="N175" s="63"/>
      <c r="O175" s="17"/>
    </row>
    <row r="176" spans="1:15" ht="14.4" x14ac:dyDescent="0.3">
      <c r="A176" s="43">
        <v>200</v>
      </c>
      <c r="B176" s="62">
        <f t="shared" si="9"/>
        <v>200</v>
      </c>
      <c r="C176" s="62" t="str">
        <f t="shared" si="10"/>
        <v>200a</v>
      </c>
      <c r="D176" s="62"/>
      <c r="E176" s="12">
        <v>7351201</v>
      </c>
      <c r="F176" s="64"/>
      <c r="G176" s="13" t="s">
        <v>317</v>
      </c>
      <c r="H176" s="13" t="s">
        <v>321</v>
      </c>
      <c r="I176" s="14">
        <v>12</v>
      </c>
      <c r="J176" s="11" t="s">
        <v>10</v>
      </c>
      <c r="K176" s="15">
        <v>204.35749999999999</v>
      </c>
      <c r="L176" s="15">
        <f t="shared" si="12"/>
        <v>2452.29</v>
      </c>
      <c r="M176" s="16">
        <v>39903</v>
      </c>
      <c r="N176" s="63"/>
      <c r="O176" s="17"/>
    </row>
    <row r="177" spans="1:15" ht="27" x14ac:dyDescent="0.3">
      <c r="A177" s="43">
        <v>201</v>
      </c>
      <c r="B177" s="62">
        <f t="shared" si="9"/>
        <v>201</v>
      </c>
      <c r="C177" s="62" t="str">
        <f t="shared" si="10"/>
        <v>201a</v>
      </c>
      <c r="D177" s="62"/>
      <c r="E177" s="12">
        <v>80593257</v>
      </c>
      <c r="F177" s="12" t="s">
        <v>620</v>
      </c>
      <c r="G177" s="13" t="s">
        <v>322</v>
      </c>
      <c r="H177" s="13" t="s">
        <v>322</v>
      </c>
      <c r="I177" s="14">
        <v>10</v>
      </c>
      <c r="J177" s="11" t="s">
        <v>10</v>
      </c>
      <c r="K177" s="15">
        <v>203.4</v>
      </c>
      <c r="L177" s="15">
        <f t="shared" si="12"/>
        <v>2034</v>
      </c>
      <c r="M177" s="16">
        <v>41499</v>
      </c>
      <c r="N177" s="63"/>
      <c r="O177" s="17"/>
    </row>
    <row r="178" spans="1:15" ht="14.4" x14ac:dyDescent="0.3">
      <c r="A178" s="43">
        <v>202</v>
      </c>
      <c r="B178" s="62">
        <f t="shared" si="9"/>
        <v>202</v>
      </c>
      <c r="C178" s="62" t="str">
        <f t="shared" si="10"/>
        <v>202a</v>
      </c>
      <c r="D178" s="62"/>
      <c r="E178" s="12">
        <v>7351202</v>
      </c>
      <c r="F178" s="64"/>
      <c r="G178" s="13" t="s">
        <v>323</v>
      </c>
      <c r="H178" s="13" t="s">
        <v>324</v>
      </c>
      <c r="I178" s="14">
        <v>40</v>
      </c>
      <c r="J178" s="11" t="s">
        <v>10</v>
      </c>
      <c r="K178" s="15">
        <v>201.60175000000001</v>
      </c>
      <c r="L178" s="15">
        <f t="shared" si="12"/>
        <v>8064.0700000000006</v>
      </c>
      <c r="M178" s="16">
        <v>39903</v>
      </c>
      <c r="N178" s="63"/>
      <c r="O178" s="17"/>
    </row>
    <row r="179" spans="1:15" ht="27" x14ac:dyDescent="0.3">
      <c r="A179" s="43">
        <v>203</v>
      </c>
      <c r="B179" s="62">
        <f t="shared" si="9"/>
        <v>203</v>
      </c>
      <c r="C179" s="62" t="str">
        <f t="shared" si="10"/>
        <v>203a</v>
      </c>
      <c r="D179" s="62"/>
      <c r="E179" s="12">
        <v>80577977</v>
      </c>
      <c r="F179" s="12" t="s">
        <v>581</v>
      </c>
      <c r="G179" s="13" t="s">
        <v>325</v>
      </c>
      <c r="H179" s="13" t="s">
        <v>326</v>
      </c>
      <c r="I179" s="14">
        <v>2</v>
      </c>
      <c r="J179" s="11" t="s">
        <v>10</v>
      </c>
      <c r="K179" s="15">
        <v>195</v>
      </c>
      <c r="L179" s="15">
        <f t="shared" si="12"/>
        <v>390</v>
      </c>
      <c r="M179" s="16">
        <v>40646</v>
      </c>
      <c r="N179" s="63"/>
      <c r="O179" s="17"/>
    </row>
    <row r="180" spans="1:15" ht="27" x14ac:dyDescent="0.3">
      <c r="A180" s="43">
        <v>204</v>
      </c>
      <c r="B180" s="62">
        <f t="shared" si="9"/>
        <v>204</v>
      </c>
      <c r="C180" s="62" t="str">
        <f t="shared" si="10"/>
        <v>204a</v>
      </c>
      <c r="D180" s="62"/>
      <c r="E180" s="12">
        <v>80586101</v>
      </c>
      <c r="F180" s="12" t="s">
        <v>604</v>
      </c>
      <c r="G180" s="13" t="s">
        <v>327</v>
      </c>
      <c r="H180" s="13" t="s">
        <v>328</v>
      </c>
      <c r="I180" s="14">
        <v>1</v>
      </c>
      <c r="J180" s="11" t="s">
        <v>10</v>
      </c>
      <c r="K180" s="15">
        <v>188.63</v>
      </c>
      <c r="L180" s="15">
        <f t="shared" si="12"/>
        <v>188.63</v>
      </c>
      <c r="M180" s="16">
        <v>40857</v>
      </c>
      <c r="N180" s="63"/>
      <c r="O180" s="17"/>
    </row>
    <row r="181" spans="1:15" ht="27" x14ac:dyDescent="0.3">
      <c r="A181" s="43">
        <v>205</v>
      </c>
      <c r="B181" s="62">
        <f t="shared" si="9"/>
        <v>205</v>
      </c>
      <c r="C181" s="62" t="str">
        <f t="shared" si="10"/>
        <v>205a</v>
      </c>
      <c r="D181" s="62"/>
      <c r="E181" s="12">
        <v>80524456</v>
      </c>
      <c r="F181" s="64"/>
      <c r="G181" s="13" t="s">
        <v>329</v>
      </c>
      <c r="H181" s="13" t="s">
        <v>330</v>
      </c>
      <c r="I181" s="14">
        <v>2</v>
      </c>
      <c r="J181" s="11" t="s">
        <v>10</v>
      </c>
      <c r="K181" s="15">
        <v>177.45</v>
      </c>
      <c r="L181" s="15">
        <f t="shared" si="12"/>
        <v>354.9</v>
      </c>
      <c r="M181" s="16">
        <v>40938</v>
      </c>
      <c r="N181" s="63"/>
      <c r="O181" s="17"/>
    </row>
    <row r="182" spans="1:15" ht="27" x14ac:dyDescent="0.3">
      <c r="A182" s="43">
        <v>206</v>
      </c>
      <c r="B182" s="62">
        <f t="shared" si="9"/>
        <v>206</v>
      </c>
      <c r="C182" s="62" t="str">
        <f>HYPERLINK(A182 &amp; "a.jpg", A182 &amp; "a" )</f>
        <v>206a</v>
      </c>
      <c r="D182" s="62"/>
      <c r="E182" s="12">
        <v>80586070</v>
      </c>
      <c r="F182" s="12" t="s">
        <v>604</v>
      </c>
      <c r="G182" s="13" t="s">
        <v>331</v>
      </c>
      <c r="H182" s="13" t="s">
        <v>332</v>
      </c>
      <c r="I182" s="14">
        <v>1</v>
      </c>
      <c r="J182" s="11" t="s">
        <v>10</v>
      </c>
      <c r="K182" s="15">
        <v>176.23</v>
      </c>
      <c r="L182" s="15">
        <f t="shared" si="12"/>
        <v>176.23</v>
      </c>
      <c r="M182" s="16">
        <v>40857</v>
      </c>
      <c r="N182" s="63"/>
      <c r="O182" s="17"/>
    </row>
    <row r="183" spans="1:15" ht="27" x14ac:dyDescent="0.3">
      <c r="A183" s="43">
        <v>207</v>
      </c>
      <c r="B183" s="62">
        <f t="shared" si="9"/>
        <v>207</v>
      </c>
      <c r="C183" s="62" t="str">
        <f t="shared" si="10"/>
        <v>207a</v>
      </c>
      <c r="D183" s="62"/>
      <c r="E183" s="12">
        <v>80579937</v>
      </c>
      <c r="F183" s="64"/>
      <c r="G183" s="13" t="s">
        <v>333</v>
      </c>
      <c r="H183" s="13" t="s">
        <v>334</v>
      </c>
      <c r="I183" s="14">
        <v>5</v>
      </c>
      <c r="J183" s="11" t="s">
        <v>10</v>
      </c>
      <c r="K183" s="15">
        <v>175.2</v>
      </c>
      <c r="L183" s="15">
        <f t="shared" si="12"/>
        <v>876</v>
      </c>
      <c r="M183" s="16">
        <v>40763</v>
      </c>
      <c r="N183" s="63"/>
      <c r="O183" s="17"/>
    </row>
    <row r="184" spans="1:15" ht="14.4" x14ac:dyDescent="0.3">
      <c r="A184" s="43">
        <v>208</v>
      </c>
      <c r="B184" s="62">
        <f t="shared" si="9"/>
        <v>208</v>
      </c>
      <c r="C184" s="62" t="str">
        <f t="shared" si="10"/>
        <v>208a</v>
      </c>
      <c r="D184" s="62"/>
      <c r="E184" s="12">
        <v>80370152</v>
      </c>
      <c r="F184" s="12" t="s">
        <v>581</v>
      </c>
      <c r="G184" s="13" t="s">
        <v>335</v>
      </c>
      <c r="H184" s="13" t="s">
        <v>336</v>
      </c>
      <c r="I184" s="14">
        <v>1</v>
      </c>
      <c r="J184" s="11" t="s">
        <v>10</v>
      </c>
      <c r="K184" s="15">
        <v>175</v>
      </c>
      <c r="L184" s="15">
        <f t="shared" si="12"/>
        <v>175</v>
      </c>
      <c r="M184" s="16">
        <v>40662</v>
      </c>
      <c r="N184" s="63"/>
      <c r="O184" s="17"/>
    </row>
    <row r="185" spans="1:15" ht="27" x14ac:dyDescent="0.3">
      <c r="A185" s="43">
        <v>210</v>
      </c>
      <c r="B185" s="62">
        <f t="shared" si="9"/>
        <v>210</v>
      </c>
      <c r="C185" s="62" t="str">
        <f t="shared" si="10"/>
        <v>210a</v>
      </c>
      <c r="D185" s="62"/>
      <c r="E185" s="12">
        <v>80593256</v>
      </c>
      <c r="F185" s="12" t="s">
        <v>620</v>
      </c>
      <c r="G185" s="13" t="s">
        <v>337</v>
      </c>
      <c r="H185" s="13" t="s">
        <v>337</v>
      </c>
      <c r="I185" s="14">
        <v>12</v>
      </c>
      <c r="J185" s="11" t="s">
        <v>10</v>
      </c>
      <c r="K185" s="15">
        <v>174.2825</v>
      </c>
      <c r="L185" s="15">
        <f t="shared" si="12"/>
        <v>2091.39</v>
      </c>
      <c r="M185" s="16">
        <v>41563</v>
      </c>
      <c r="N185" s="63"/>
      <c r="O185" s="17"/>
    </row>
    <row r="186" spans="1:15" ht="40.200000000000003" x14ac:dyDescent="0.3">
      <c r="A186" s="43">
        <v>211</v>
      </c>
      <c r="B186" s="62">
        <f t="shared" si="9"/>
        <v>211</v>
      </c>
      <c r="C186" s="62" t="str">
        <f t="shared" si="10"/>
        <v>211a</v>
      </c>
      <c r="D186" s="62"/>
      <c r="E186" s="12">
        <v>80572880</v>
      </c>
      <c r="F186" s="64"/>
      <c r="G186" s="13" t="s">
        <v>338</v>
      </c>
      <c r="H186" s="13" t="s">
        <v>339</v>
      </c>
      <c r="I186" s="14">
        <v>4</v>
      </c>
      <c r="J186" s="11" t="s">
        <v>10</v>
      </c>
      <c r="K186" s="15">
        <v>173.875</v>
      </c>
      <c r="L186" s="15">
        <f t="shared" si="12"/>
        <v>695.5</v>
      </c>
      <c r="M186" s="16">
        <v>40610</v>
      </c>
      <c r="N186" s="63"/>
      <c r="O186" s="17"/>
    </row>
    <row r="187" spans="1:15" ht="27" x14ac:dyDescent="0.3">
      <c r="A187" s="43">
        <v>212</v>
      </c>
      <c r="B187" s="62">
        <f t="shared" si="9"/>
        <v>212</v>
      </c>
      <c r="C187" s="62" t="str">
        <f t="shared" si="10"/>
        <v>212a</v>
      </c>
      <c r="D187" s="62"/>
      <c r="E187" s="12">
        <v>80579881</v>
      </c>
      <c r="F187" s="64"/>
      <c r="G187" s="13" t="s">
        <v>340</v>
      </c>
      <c r="H187" s="13" t="s">
        <v>341</v>
      </c>
      <c r="I187" s="14">
        <v>5</v>
      </c>
      <c r="J187" s="11" t="s">
        <v>10</v>
      </c>
      <c r="K187" s="15">
        <v>171</v>
      </c>
      <c r="L187" s="15">
        <f t="shared" si="12"/>
        <v>855</v>
      </c>
      <c r="M187" s="16">
        <v>40763</v>
      </c>
      <c r="N187" s="63"/>
      <c r="O187" s="17"/>
    </row>
    <row r="188" spans="1:15" ht="27" x14ac:dyDescent="0.3">
      <c r="A188" s="43">
        <v>213</v>
      </c>
      <c r="B188" s="62">
        <f t="shared" si="9"/>
        <v>213</v>
      </c>
      <c r="C188" s="62" t="str">
        <f t="shared" si="10"/>
        <v>213a</v>
      </c>
      <c r="D188" s="62"/>
      <c r="E188" s="12">
        <v>80549366</v>
      </c>
      <c r="F188" s="12" t="s">
        <v>608</v>
      </c>
      <c r="G188" s="13" t="s">
        <v>342</v>
      </c>
      <c r="H188" s="13" t="s">
        <v>343</v>
      </c>
      <c r="I188" s="14">
        <v>16</v>
      </c>
      <c r="J188" s="11" t="s">
        <v>10</v>
      </c>
      <c r="K188" s="15">
        <v>168.05</v>
      </c>
      <c r="L188" s="15">
        <f t="shared" si="12"/>
        <v>2688.8</v>
      </c>
      <c r="M188" s="16">
        <v>40247</v>
      </c>
      <c r="N188" s="63"/>
      <c r="O188" s="17"/>
    </row>
    <row r="189" spans="1:15" ht="27" x14ac:dyDescent="0.3">
      <c r="A189" s="43">
        <v>214</v>
      </c>
      <c r="B189" s="62">
        <f t="shared" si="9"/>
        <v>214</v>
      </c>
      <c r="C189" s="62" t="str">
        <f t="shared" si="10"/>
        <v>214a</v>
      </c>
      <c r="D189" s="62"/>
      <c r="E189" s="12">
        <v>80580900</v>
      </c>
      <c r="F189" s="12" t="s">
        <v>604</v>
      </c>
      <c r="G189" s="13" t="s">
        <v>344</v>
      </c>
      <c r="H189" s="13" t="s">
        <v>345</v>
      </c>
      <c r="I189" s="14">
        <v>3</v>
      </c>
      <c r="J189" s="11" t="s">
        <v>10</v>
      </c>
      <c r="K189" s="15">
        <v>161.45000000000002</v>
      </c>
      <c r="L189" s="15">
        <f t="shared" si="12"/>
        <v>484.35</v>
      </c>
      <c r="M189" s="16">
        <v>40808</v>
      </c>
      <c r="N189" s="63"/>
      <c r="O189" s="17"/>
    </row>
    <row r="190" spans="1:15" ht="27" x14ac:dyDescent="0.3">
      <c r="A190" s="43">
        <v>215</v>
      </c>
      <c r="B190" s="62">
        <f t="shared" si="9"/>
        <v>215</v>
      </c>
      <c r="C190" s="62" t="str">
        <f t="shared" si="10"/>
        <v>215a</v>
      </c>
      <c r="D190" s="62"/>
      <c r="E190" s="12">
        <v>80532165</v>
      </c>
      <c r="F190" s="64"/>
      <c r="G190" s="13" t="s">
        <v>346</v>
      </c>
      <c r="H190" s="13" t="s">
        <v>347</v>
      </c>
      <c r="I190" s="14">
        <v>14</v>
      </c>
      <c r="J190" s="11" t="s">
        <v>10</v>
      </c>
      <c r="K190" s="15">
        <v>158</v>
      </c>
      <c r="L190" s="15">
        <f t="shared" si="12"/>
        <v>2212</v>
      </c>
      <c r="M190" s="16">
        <v>40610</v>
      </c>
      <c r="N190" s="63"/>
      <c r="O190" s="17"/>
    </row>
    <row r="191" spans="1:15" ht="14.4" x14ac:dyDescent="0.3">
      <c r="A191" s="43">
        <v>216</v>
      </c>
      <c r="B191" s="62">
        <f t="shared" si="9"/>
        <v>216</v>
      </c>
      <c r="C191" s="62" t="str">
        <f t="shared" si="10"/>
        <v>216a</v>
      </c>
      <c r="D191" s="62"/>
      <c r="E191" s="12">
        <v>80596392</v>
      </c>
      <c r="F191" s="64"/>
      <c r="G191" s="13" t="s">
        <v>348</v>
      </c>
      <c r="H191" s="13" t="s">
        <v>349</v>
      </c>
      <c r="I191" s="14">
        <v>10</v>
      </c>
      <c r="J191" s="11" t="s">
        <v>10</v>
      </c>
      <c r="K191" s="15">
        <v>157.5</v>
      </c>
      <c r="L191" s="15">
        <f t="shared" si="12"/>
        <v>1575</v>
      </c>
      <c r="M191" s="16">
        <v>41205</v>
      </c>
      <c r="N191" s="63"/>
      <c r="O191" s="17"/>
    </row>
    <row r="192" spans="1:15" ht="27" x14ac:dyDescent="0.3">
      <c r="A192" s="43">
        <v>218</v>
      </c>
      <c r="B192" s="62">
        <f t="shared" si="9"/>
        <v>218</v>
      </c>
      <c r="C192" s="62" t="str">
        <f t="shared" si="10"/>
        <v>218a</v>
      </c>
      <c r="D192" s="62"/>
      <c r="E192" s="12">
        <v>80576694</v>
      </c>
      <c r="F192" s="64"/>
      <c r="G192" s="13" t="s">
        <v>285</v>
      </c>
      <c r="H192" s="13" t="s">
        <v>350</v>
      </c>
      <c r="I192" s="14">
        <v>6</v>
      </c>
      <c r="J192" s="11" t="s">
        <v>10</v>
      </c>
      <c r="K192" s="15">
        <v>156.70000000000002</v>
      </c>
      <c r="L192" s="15">
        <f t="shared" si="12"/>
        <v>940.2</v>
      </c>
      <c r="M192" s="16">
        <v>40620</v>
      </c>
      <c r="N192" s="63"/>
      <c r="O192" s="17"/>
    </row>
    <row r="193" spans="1:15" ht="27" x14ac:dyDescent="0.3">
      <c r="A193" s="43">
        <v>219</v>
      </c>
      <c r="B193" s="62">
        <f t="shared" si="9"/>
        <v>219</v>
      </c>
      <c r="C193" s="62" t="str">
        <f t="shared" si="10"/>
        <v>219a</v>
      </c>
      <c r="D193" s="62"/>
      <c r="E193" s="12">
        <v>80525771</v>
      </c>
      <c r="F193" s="12" t="s">
        <v>632</v>
      </c>
      <c r="G193" s="13" t="s">
        <v>351</v>
      </c>
      <c r="H193" s="13" t="s">
        <v>352</v>
      </c>
      <c r="I193" s="14">
        <v>4</v>
      </c>
      <c r="J193" s="11" t="s">
        <v>10</v>
      </c>
      <c r="K193" s="15">
        <v>154</v>
      </c>
      <c r="L193" s="15">
        <f t="shared" si="12"/>
        <v>616</v>
      </c>
      <c r="M193" s="16">
        <v>41851</v>
      </c>
      <c r="N193" s="63"/>
      <c r="O193" s="17"/>
    </row>
    <row r="194" spans="1:15" ht="27" x14ac:dyDescent="0.3">
      <c r="A194" s="43">
        <v>221</v>
      </c>
      <c r="B194" s="62">
        <f t="shared" ref="B194:B257" si="13">HYPERLINK(A194 &amp; ".jpg", A194)</f>
        <v>221</v>
      </c>
      <c r="C194" s="62" t="str">
        <f t="shared" ref="C194:C257" si="14">HYPERLINK(A194 &amp; "a.jpg", A194 &amp; "a" )</f>
        <v>221a</v>
      </c>
      <c r="D194" s="62"/>
      <c r="E194" s="12">
        <v>80533171</v>
      </c>
      <c r="F194" s="64"/>
      <c r="G194" s="13" t="s">
        <v>353</v>
      </c>
      <c r="H194" s="13" t="s">
        <v>354</v>
      </c>
      <c r="I194" s="14">
        <v>14</v>
      </c>
      <c r="J194" s="11" t="s">
        <v>10</v>
      </c>
      <c r="K194" s="15">
        <v>146</v>
      </c>
      <c r="L194" s="15">
        <f t="shared" si="12"/>
        <v>2044</v>
      </c>
      <c r="M194" s="16">
        <v>40857</v>
      </c>
      <c r="N194" s="63"/>
      <c r="O194" s="17"/>
    </row>
    <row r="195" spans="1:15" ht="14.4" x14ac:dyDescent="0.3">
      <c r="A195" s="43">
        <v>222</v>
      </c>
      <c r="B195" s="62">
        <f t="shared" si="13"/>
        <v>222</v>
      </c>
      <c r="C195" s="62" t="str">
        <f t="shared" si="14"/>
        <v>222a</v>
      </c>
      <c r="D195" s="62"/>
      <c r="E195" s="12">
        <v>80570127</v>
      </c>
      <c r="F195" s="12" t="s">
        <v>594</v>
      </c>
      <c r="G195" s="13" t="s">
        <v>355</v>
      </c>
      <c r="H195" s="13" t="s">
        <v>356</v>
      </c>
      <c r="I195" s="14">
        <v>4</v>
      </c>
      <c r="J195" s="11" t="s">
        <v>10</v>
      </c>
      <c r="K195" s="15">
        <v>143.80000000000001</v>
      </c>
      <c r="L195" s="15">
        <f t="shared" si="12"/>
        <v>575.20000000000005</v>
      </c>
      <c r="M195" s="16">
        <v>40855</v>
      </c>
      <c r="N195" s="63"/>
      <c r="O195" s="17"/>
    </row>
    <row r="196" spans="1:15" ht="14.4" x14ac:dyDescent="0.3">
      <c r="A196" s="43">
        <v>223</v>
      </c>
      <c r="B196" s="62">
        <f t="shared" si="13"/>
        <v>223</v>
      </c>
      <c r="C196" s="62" t="str">
        <f t="shared" si="14"/>
        <v>223a</v>
      </c>
      <c r="D196" s="62"/>
      <c r="E196" s="12">
        <v>80553787</v>
      </c>
      <c r="F196" s="12" t="s">
        <v>584</v>
      </c>
      <c r="G196" s="13" t="s">
        <v>357</v>
      </c>
      <c r="H196" s="13" t="s">
        <v>358</v>
      </c>
      <c r="I196" s="14">
        <v>1</v>
      </c>
      <c r="J196" s="11" t="s">
        <v>10</v>
      </c>
      <c r="K196" s="15">
        <v>141.47999999999999</v>
      </c>
      <c r="L196" s="15">
        <f t="shared" si="12"/>
        <v>141.47999999999999</v>
      </c>
      <c r="M196" s="16">
        <v>40169</v>
      </c>
      <c r="N196" s="63"/>
      <c r="O196" s="17"/>
    </row>
    <row r="197" spans="1:15" ht="27" x14ac:dyDescent="0.3">
      <c r="A197" s="43">
        <v>224</v>
      </c>
      <c r="B197" s="62">
        <f t="shared" si="13"/>
        <v>224</v>
      </c>
      <c r="C197" s="62" t="str">
        <f t="shared" si="14"/>
        <v>224a</v>
      </c>
      <c r="D197" s="62"/>
      <c r="E197" s="12">
        <v>80553788</v>
      </c>
      <c r="F197" s="12" t="s">
        <v>584</v>
      </c>
      <c r="G197" s="13" t="s">
        <v>359</v>
      </c>
      <c r="H197" s="13" t="s">
        <v>360</v>
      </c>
      <c r="I197" s="14">
        <v>1</v>
      </c>
      <c r="J197" s="11" t="s">
        <v>10</v>
      </c>
      <c r="K197" s="15">
        <v>141.47999999999999</v>
      </c>
      <c r="L197" s="15">
        <f t="shared" si="12"/>
        <v>141.47999999999999</v>
      </c>
      <c r="M197" s="16">
        <v>40169</v>
      </c>
      <c r="N197" s="63"/>
      <c r="O197" s="17"/>
    </row>
    <row r="198" spans="1:15" ht="27" x14ac:dyDescent="0.3">
      <c r="A198" s="43">
        <v>225</v>
      </c>
      <c r="B198" s="62">
        <f t="shared" si="13"/>
        <v>225</v>
      </c>
      <c r="C198" s="62" t="str">
        <f t="shared" si="14"/>
        <v>225a</v>
      </c>
      <c r="D198" s="62"/>
      <c r="E198" s="12">
        <v>80558096</v>
      </c>
      <c r="F198" s="12" t="s">
        <v>581</v>
      </c>
      <c r="G198" s="13" t="s">
        <v>361</v>
      </c>
      <c r="H198" s="13" t="s">
        <v>362</v>
      </c>
      <c r="I198" s="14">
        <v>1</v>
      </c>
      <c r="J198" s="11" t="s">
        <v>10</v>
      </c>
      <c r="K198" s="15">
        <v>140.6</v>
      </c>
      <c r="L198" s="15">
        <f t="shared" si="12"/>
        <v>140.6</v>
      </c>
      <c r="M198" s="16">
        <v>40422</v>
      </c>
      <c r="N198" s="63"/>
      <c r="O198" s="17"/>
    </row>
    <row r="199" spans="1:15" ht="27" x14ac:dyDescent="0.3">
      <c r="A199" s="43">
        <v>226</v>
      </c>
      <c r="B199" s="62">
        <f t="shared" si="13"/>
        <v>226</v>
      </c>
      <c r="C199" s="62" t="str">
        <f t="shared" si="14"/>
        <v>226a</v>
      </c>
      <c r="D199" s="62"/>
      <c r="E199" s="12">
        <v>7369762</v>
      </c>
      <c r="F199" s="64"/>
      <c r="G199" s="13" t="s">
        <v>363</v>
      </c>
      <c r="H199" s="13" t="s">
        <v>364</v>
      </c>
      <c r="I199" s="14">
        <v>2</v>
      </c>
      <c r="J199" s="11" t="s">
        <v>10</v>
      </c>
      <c r="K199" s="15">
        <v>135</v>
      </c>
      <c r="L199" s="15">
        <f t="shared" si="12"/>
        <v>270</v>
      </c>
      <c r="M199" s="16">
        <v>40851</v>
      </c>
      <c r="N199" s="63"/>
      <c r="O199" s="17"/>
    </row>
    <row r="200" spans="1:15" ht="27" x14ac:dyDescent="0.3">
      <c r="A200" s="43">
        <v>227</v>
      </c>
      <c r="B200" s="62">
        <f t="shared" si="13"/>
        <v>227</v>
      </c>
      <c r="C200" s="62" t="str">
        <f t="shared" si="14"/>
        <v>227a</v>
      </c>
      <c r="D200" s="62"/>
      <c r="E200" s="12">
        <v>80572711</v>
      </c>
      <c r="F200" s="64"/>
      <c r="G200" s="13" t="s">
        <v>365</v>
      </c>
      <c r="H200" s="13" t="s">
        <v>366</v>
      </c>
      <c r="I200" s="14">
        <v>18</v>
      </c>
      <c r="J200" s="11" t="s">
        <v>10</v>
      </c>
      <c r="K200" s="15">
        <v>134</v>
      </c>
      <c r="L200" s="15">
        <f t="shared" si="12"/>
        <v>2412</v>
      </c>
      <c r="M200" s="16">
        <v>40570</v>
      </c>
      <c r="N200" s="63"/>
      <c r="O200" s="17"/>
    </row>
    <row r="201" spans="1:15" ht="27" x14ac:dyDescent="0.3">
      <c r="A201" s="43">
        <v>228</v>
      </c>
      <c r="B201" s="62">
        <f t="shared" si="13"/>
        <v>228</v>
      </c>
      <c r="C201" s="62" t="str">
        <f t="shared" si="14"/>
        <v>228a</v>
      </c>
      <c r="D201" s="62"/>
      <c r="E201" s="12">
        <v>80028715</v>
      </c>
      <c r="F201" s="12" t="s">
        <v>633</v>
      </c>
      <c r="G201" s="13" t="s">
        <v>367</v>
      </c>
      <c r="H201" s="13" t="s">
        <v>368</v>
      </c>
      <c r="I201" s="14">
        <v>2</v>
      </c>
      <c r="J201" s="11" t="s">
        <v>10</v>
      </c>
      <c r="K201" s="15">
        <v>133.38</v>
      </c>
      <c r="L201" s="15">
        <f t="shared" si="12"/>
        <v>266.76</v>
      </c>
      <c r="M201" s="16">
        <v>40512</v>
      </c>
      <c r="N201" s="63"/>
      <c r="O201" s="17"/>
    </row>
    <row r="202" spans="1:15" ht="27" x14ac:dyDescent="0.3">
      <c r="A202" s="43">
        <v>229</v>
      </c>
      <c r="B202" s="62">
        <f t="shared" si="13"/>
        <v>229</v>
      </c>
      <c r="C202" s="62" t="str">
        <f t="shared" si="14"/>
        <v>229a</v>
      </c>
      <c r="D202" s="62"/>
      <c r="E202" s="12">
        <v>80028716</v>
      </c>
      <c r="F202" s="12" t="s">
        <v>633</v>
      </c>
      <c r="G202" s="13" t="s">
        <v>369</v>
      </c>
      <c r="H202" s="13" t="s">
        <v>370</v>
      </c>
      <c r="I202" s="14">
        <v>2</v>
      </c>
      <c r="J202" s="11" t="s">
        <v>10</v>
      </c>
      <c r="K202" s="15">
        <v>133.38</v>
      </c>
      <c r="L202" s="15">
        <f t="shared" si="12"/>
        <v>266.76</v>
      </c>
      <c r="M202" s="16">
        <v>40512</v>
      </c>
      <c r="N202" s="63"/>
      <c r="O202" s="17"/>
    </row>
    <row r="203" spans="1:15" ht="27" x14ac:dyDescent="0.3">
      <c r="A203" s="43">
        <v>230</v>
      </c>
      <c r="B203" s="62">
        <f t="shared" si="13"/>
        <v>230</v>
      </c>
      <c r="C203" s="62" t="str">
        <f t="shared" si="14"/>
        <v>230a</v>
      </c>
      <c r="D203" s="62"/>
      <c r="E203" s="12">
        <v>80516261</v>
      </c>
      <c r="F203" s="64"/>
      <c r="G203" s="13" t="s">
        <v>310</v>
      </c>
      <c r="H203" s="13" t="s">
        <v>371</v>
      </c>
      <c r="I203" s="14">
        <v>12</v>
      </c>
      <c r="J203" s="11" t="s">
        <v>10</v>
      </c>
      <c r="K203" s="15">
        <v>132</v>
      </c>
      <c r="L203" s="15">
        <f t="shared" si="12"/>
        <v>1584</v>
      </c>
      <c r="M203" s="16">
        <v>40701</v>
      </c>
      <c r="N203" s="63"/>
      <c r="O203" s="17"/>
    </row>
    <row r="204" spans="1:15" ht="27" x14ac:dyDescent="0.3">
      <c r="A204" s="43">
        <v>231</v>
      </c>
      <c r="B204" s="62">
        <f t="shared" si="13"/>
        <v>231</v>
      </c>
      <c r="C204" s="62" t="str">
        <f t="shared" si="14"/>
        <v>231a</v>
      </c>
      <c r="D204" s="62"/>
      <c r="E204" s="12">
        <v>80529220</v>
      </c>
      <c r="F204" s="12" t="s">
        <v>582</v>
      </c>
      <c r="G204" s="13" t="s">
        <v>372</v>
      </c>
      <c r="H204" s="13" t="s">
        <v>373</v>
      </c>
      <c r="I204" s="14">
        <v>2</v>
      </c>
      <c r="J204" s="11" t="s">
        <v>10</v>
      </c>
      <c r="K204" s="15">
        <v>127.72</v>
      </c>
      <c r="L204" s="15">
        <f t="shared" si="12"/>
        <v>255.44</v>
      </c>
      <c r="M204" s="16">
        <v>40750</v>
      </c>
      <c r="N204" s="63"/>
      <c r="O204" s="17"/>
    </row>
    <row r="205" spans="1:15" ht="27" x14ac:dyDescent="0.3">
      <c r="A205" s="43">
        <v>232</v>
      </c>
      <c r="B205" s="62">
        <f t="shared" si="13"/>
        <v>232</v>
      </c>
      <c r="C205" s="62" t="str">
        <f t="shared" si="14"/>
        <v>232a</v>
      </c>
      <c r="D205" s="62"/>
      <c r="E205" s="12">
        <v>80579871</v>
      </c>
      <c r="F205" s="64"/>
      <c r="G205" s="13" t="s">
        <v>374</v>
      </c>
      <c r="H205" s="13" t="s">
        <v>375</v>
      </c>
      <c r="I205" s="14">
        <v>4</v>
      </c>
      <c r="J205" s="11" t="s">
        <v>10</v>
      </c>
      <c r="K205" s="15">
        <v>127</v>
      </c>
      <c r="L205" s="15">
        <f t="shared" si="12"/>
        <v>508</v>
      </c>
      <c r="M205" s="16">
        <v>40764</v>
      </c>
      <c r="N205" s="63"/>
      <c r="O205" s="17"/>
    </row>
    <row r="206" spans="1:15" ht="27" x14ac:dyDescent="0.3">
      <c r="A206" s="43">
        <v>233</v>
      </c>
      <c r="B206" s="62">
        <f t="shared" si="13"/>
        <v>233</v>
      </c>
      <c r="C206" s="62" t="str">
        <f t="shared" si="14"/>
        <v>233a</v>
      </c>
      <c r="D206" s="62"/>
      <c r="E206" s="12">
        <v>80589140</v>
      </c>
      <c r="F206" s="12" t="s">
        <v>620</v>
      </c>
      <c r="G206" s="13" t="s">
        <v>376</v>
      </c>
      <c r="H206" s="13" t="s">
        <v>377</v>
      </c>
      <c r="I206" s="14">
        <v>10</v>
      </c>
      <c r="J206" s="11" t="s">
        <v>10</v>
      </c>
      <c r="K206" s="15">
        <v>126.646</v>
      </c>
      <c r="L206" s="15">
        <f t="shared" si="12"/>
        <v>1266.46</v>
      </c>
      <c r="M206" s="16">
        <v>41688</v>
      </c>
      <c r="N206" s="63"/>
      <c r="O206" s="17"/>
    </row>
    <row r="207" spans="1:15" ht="27" x14ac:dyDescent="0.3">
      <c r="A207" s="43">
        <v>235</v>
      </c>
      <c r="B207" s="62">
        <f t="shared" si="13"/>
        <v>235</v>
      </c>
      <c r="C207" s="62" t="str">
        <f t="shared" si="14"/>
        <v>235a</v>
      </c>
      <c r="D207" s="62"/>
      <c r="E207" s="12">
        <v>80571859</v>
      </c>
      <c r="F207" s="12" t="s">
        <v>590</v>
      </c>
      <c r="G207" s="13" t="s">
        <v>378</v>
      </c>
      <c r="H207" s="13" t="s">
        <v>379</v>
      </c>
      <c r="I207" s="14">
        <v>1</v>
      </c>
      <c r="J207" s="11" t="s">
        <v>10</v>
      </c>
      <c r="K207" s="15">
        <v>120.16</v>
      </c>
      <c r="L207" s="15">
        <f t="shared" si="12"/>
        <v>120.16</v>
      </c>
      <c r="M207" s="16">
        <v>40693</v>
      </c>
      <c r="N207" s="63"/>
      <c r="O207" s="17"/>
    </row>
    <row r="208" spans="1:15" ht="27" x14ac:dyDescent="0.3">
      <c r="A208" s="43">
        <v>236</v>
      </c>
      <c r="B208" s="62">
        <f t="shared" si="13"/>
        <v>236</v>
      </c>
      <c r="C208" s="62" t="str">
        <f t="shared" si="14"/>
        <v>236a</v>
      </c>
      <c r="D208" s="62"/>
      <c r="E208" s="12">
        <v>80554051</v>
      </c>
      <c r="F208" s="12" t="s">
        <v>604</v>
      </c>
      <c r="G208" s="13" t="s">
        <v>380</v>
      </c>
      <c r="H208" s="13" t="s">
        <v>381</v>
      </c>
      <c r="I208" s="14">
        <v>1</v>
      </c>
      <c r="J208" s="11" t="s">
        <v>10</v>
      </c>
      <c r="K208" s="15">
        <v>113.38</v>
      </c>
      <c r="L208" s="15">
        <f t="shared" si="12"/>
        <v>113.38</v>
      </c>
      <c r="M208" s="16">
        <v>40169</v>
      </c>
      <c r="N208" s="63"/>
      <c r="O208" s="17"/>
    </row>
    <row r="209" spans="1:15" ht="27" x14ac:dyDescent="0.3">
      <c r="A209" s="43">
        <v>237</v>
      </c>
      <c r="B209" s="62">
        <f t="shared" si="13"/>
        <v>237</v>
      </c>
      <c r="C209" s="62" t="str">
        <f t="shared" si="14"/>
        <v>237a</v>
      </c>
      <c r="D209" s="62"/>
      <c r="E209" s="12">
        <v>80525178</v>
      </c>
      <c r="F209" s="64"/>
      <c r="G209" s="13" t="s">
        <v>382</v>
      </c>
      <c r="H209" s="13" t="s">
        <v>383</v>
      </c>
      <c r="I209" s="14">
        <v>12</v>
      </c>
      <c r="J209" s="11" t="s">
        <v>10</v>
      </c>
      <c r="K209" s="15">
        <v>112.7</v>
      </c>
      <c r="L209" s="15">
        <f t="shared" si="12"/>
        <v>1352.4</v>
      </c>
      <c r="M209" s="16">
        <v>41017</v>
      </c>
      <c r="N209" s="63"/>
      <c r="O209" s="17"/>
    </row>
    <row r="210" spans="1:15" ht="27" x14ac:dyDescent="0.3">
      <c r="A210" s="43">
        <v>238</v>
      </c>
      <c r="B210" s="62">
        <f t="shared" si="13"/>
        <v>238</v>
      </c>
      <c r="C210" s="62" t="str">
        <f t="shared" si="14"/>
        <v>238a</v>
      </c>
      <c r="D210" s="62"/>
      <c r="E210" s="12">
        <v>80576696</v>
      </c>
      <c r="F210" s="64"/>
      <c r="G210" s="13" t="s">
        <v>382</v>
      </c>
      <c r="H210" s="13" t="s">
        <v>384</v>
      </c>
      <c r="I210" s="14">
        <v>12</v>
      </c>
      <c r="J210" s="11" t="s">
        <v>10</v>
      </c>
      <c r="K210" s="15">
        <v>110.7</v>
      </c>
      <c r="L210" s="15">
        <f t="shared" si="12"/>
        <v>1328.4</v>
      </c>
      <c r="M210" s="16">
        <v>40611</v>
      </c>
      <c r="N210" s="63"/>
      <c r="O210" s="17"/>
    </row>
    <row r="211" spans="1:15" ht="27" x14ac:dyDescent="0.3">
      <c r="A211" s="43">
        <v>239</v>
      </c>
      <c r="B211" s="62">
        <f t="shared" si="13"/>
        <v>239</v>
      </c>
      <c r="C211" s="62" t="str">
        <f t="shared" si="14"/>
        <v>239a</v>
      </c>
      <c r="D211" s="62"/>
      <c r="E211" s="12">
        <v>80553789</v>
      </c>
      <c r="F211" s="12" t="s">
        <v>584</v>
      </c>
      <c r="G211" s="13" t="s">
        <v>385</v>
      </c>
      <c r="H211" s="13" t="s">
        <v>386</v>
      </c>
      <c r="I211" s="14">
        <v>1</v>
      </c>
      <c r="J211" s="11" t="s">
        <v>10</v>
      </c>
      <c r="K211" s="15">
        <v>108</v>
      </c>
      <c r="L211" s="15">
        <f t="shared" si="12"/>
        <v>108</v>
      </c>
      <c r="M211" s="16">
        <v>40169</v>
      </c>
      <c r="N211" s="63"/>
      <c r="O211" s="17"/>
    </row>
    <row r="212" spans="1:15" ht="14.4" x14ac:dyDescent="0.3">
      <c r="A212" s="43">
        <v>240</v>
      </c>
      <c r="B212" s="62">
        <f t="shared" si="13"/>
        <v>240</v>
      </c>
      <c r="C212" s="62" t="str">
        <f t="shared" si="14"/>
        <v>240a</v>
      </c>
      <c r="D212" s="62"/>
      <c r="E212" s="12">
        <v>80570223</v>
      </c>
      <c r="F212" s="12" t="s">
        <v>634</v>
      </c>
      <c r="G212" s="13" t="s">
        <v>387</v>
      </c>
      <c r="H212" s="13" t="s">
        <v>387</v>
      </c>
      <c r="I212" s="14">
        <v>1</v>
      </c>
      <c r="J212" s="11" t="s">
        <v>10</v>
      </c>
      <c r="K212" s="15">
        <v>107.62</v>
      </c>
      <c r="L212" s="15">
        <f t="shared" si="12"/>
        <v>107.62</v>
      </c>
      <c r="M212" s="16">
        <v>40624</v>
      </c>
      <c r="N212" s="63"/>
      <c r="O212" s="17"/>
    </row>
    <row r="213" spans="1:15" ht="14.4" x14ac:dyDescent="0.3">
      <c r="A213" s="43">
        <v>241</v>
      </c>
      <c r="B213" s="62">
        <f t="shared" si="13"/>
        <v>241</v>
      </c>
      <c r="C213" s="62" t="str">
        <f t="shared" si="14"/>
        <v>241a</v>
      </c>
      <c r="D213" s="62"/>
      <c r="E213" s="12">
        <v>80542443</v>
      </c>
      <c r="F213" s="12" t="s">
        <v>635</v>
      </c>
      <c r="G213" s="13" t="s">
        <v>388</v>
      </c>
      <c r="H213" s="13" t="s">
        <v>389</v>
      </c>
      <c r="I213" s="14">
        <v>1</v>
      </c>
      <c r="J213" s="11" t="s">
        <v>10</v>
      </c>
      <c r="K213" s="15">
        <v>106.6</v>
      </c>
      <c r="L213" s="15">
        <f t="shared" si="12"/>
        <v>106.6</v>
      </c>
      <c r="M213" s="16">
        <v>39829</v>
      </c>
      <c r="N213" s="63"/>
      <c r="O213" s="17"/>
    </row>
    <row r="214" spans="1:15" ht="27" x14ac:dyDescent="0.3">
      <c r="A214" s="43">
        <v>242</v>
      </c>
      <c r="B214" s="62">
        <f t="shared" si="13"/>
        <v>242</v>
      </c>
      <c r="C214" s="62" t="str">
        <f t="shared" si="14"/>
        <v>242a</v>
      </c>
      <c r="D214" s="62"/>
      <c r="E214" s="12">
        <v>80576698</v>
      </c>
      <c r="F214" s="64"/>
      <c r="G214" s="13" t="s">
        <v>390</v>
      </c>
      <c r="H214" s="13" t="s">
        <v>391</v>
      </c>
      <c r="I214" s="14">
        <v>2</v>
      </c>
      <c r="J214" s="11" t="s">
        <v>10</v>
      </c>
      <c r="K214" s="15">
        <v>105.75</v>
      </c>
      <c r="L214" s="15">
        <f t="shared" si="12"/>
        <v>211.5</v>
      </c>
      <c r="M214" s="16">
        <v>40613</v>
      </c>
      <c r="N214" s="63"/>
      <c r="O214" s="17"/>
    </row>
    <row r="215" spans="1:15" ht="40.200000000000003" x14ac:dyDescent="0.3">
      <c r="A215" s="43">
        <v>243</v>
      </c>
      <c r="B215" s="62">
        <f t="shared" si="13"/>
        <v>243</v>
      </c>
      <c r="C215" s="62" t="str">
        <f t="shared" si="14"/>
        <v>243a</v>
      </c>
      <c r="D215" s="62"/>
      <c r="E215" s="12">
        <v>80585283</v>
      </c>
      <c r="F215" s="12" t="s">
        <v>636</v>
      </c>
      <c r="G215" s="13" t="s">
        <v>392</v>
      </c>
      <c r="H215" s="13" t="s">
        <v>393</v>
      </c>
      <c r="I215" s="14">
        <v>4</v>
      </c>
      <c r="J215" s="11" t="s">
        <v>10</v>
      </c>
      <c r="K215" s="15">
        <v>101</v>
      </c>
      <c r="L215" s="15">
        <f t="shared" si="12"/>
        <v>404</v>
      </c>
      <c r="M215" s="16">
        <v>40855</v>
      </c>
      <c r="N215" s="63"/>
      <c r="O215" s="17"/>
    </row>
    <row r="216" spans="1:15" ht="27" x14ac:dyDescent="0.3">
      <c r="A216" s="43">
        <v>244</v>
      </c>
      <c r="B216" s="62">
        <f t="shared" si="13"/>
        <v>244</v>
      </c>
      <c r="C216" s="62" t="str">
        <f t="shared" si="14"/>
        <v>244a</v>
      </c>
      <c r="D216" s="62"/>
      <c r="E216" s="12">
        <v>80570221</v>
      </c>
      <c r="F216" s="12" t="s">
        <v>634</v>
      </c>
      <c r="G216" s="13" t="s">
        <v>394</v>
      </c>
      <c r="H216" s="13" t="s">
        <v>395</v>
      </c>
      <c r="I216" s="14">
        <v>1</v>
      </c>
      <c r="J216" s="11" t="s">
        <v>10</v>
      </c>
      <c r="K216" s="15">
        <v>98.66</v>
      </c>
      <c r="L216" s="15">
        <f t="shared" si="12"/>
        <v>98.66</v>
      </c>
      <c r="M216" s="16">
        <v>40624</v>
      </c>
      <c r="N216" s="63"/>
      <c r="O216" s="17"/>
    </row>
    <row r="217" spans="1:15" ht="27" x14ac:dyDescent="0.3">
      <c r="A217" s="43">
        <v>245</v>
      </c>
      <c r="B217" s="62">
        <f t="shared" si="13"/>
        <v>245</v>
      </c>
      <c r="C217" s="62" t="str">
        <f t="shared" si="14"/>
        <v>245a</v>
      </c>
      <c r="D217" s="62"/>
      <c r="E217" s="12">
        <v>80593336</v>
      </c>
      <c r="F217" s="12" t="s">
        <v>637</v>
      </c>
      <c r="G217" s="13" t="s">
        <v>396</v>
      </c>
      <c r="H217" s="13" t="s">
        <v>397</v>
      </c>
      <c r="I217" s="14">
        <v>1</v>
      </c>
      <c r="J217" s="11" t="s">
        <v>10</v>
      </c>
      <c r="K217" s="15">
        <v>97.6</v>
      </c>
      <c r="L217" s="15">
        <f t="shared" si="12"/>
        <v>97.6</v>
      </c>
      <c r="M217" s="16">
        <v>41218</v>
      </c>
      <c r="N217" s="63"/>
      <c r="O217" s="17"/>
    </row>
    <row r="218" spans="1:15" ht="27" x14ac:dyDescent="0.3">
      <c r="A218" s="43">
        <v>246</v>
      </c>
      <c r="B218" s="62">
        <f t="shared" si="13"/>
        <v>246</v>
      </c>
      <c r="C218" s="62" t="str">
        <f t="shared" si="14"/>
        <v>246a</v>
      </c>
      <c r="D218" s="62"/>
      <c r="E218" s="12">
        <v>80570222</v>
      </c>
      <c r="F218" s="12" t="s">
        <v>634</v>
      </c>
      <c r="G218" s="13" t="s">
        <v>398</v>
      </c>
      <c r="H218" s="13" t="s">
        <v>398</v>
      </c>
      <c r="I218" s="14">
        <v>1</v>
      </c>
      <c r="J218" s="11" t="s">
        <v>10</v>
      </c>
      <c r="K218" s="15">
        <v>97.32</v>
      </c>
      <c r="L218" s="15">
        <f t="shared" si="12"/>
        <v>97.32</v>
      </c>
      <c r="M218" s="16">
        <v>40624</v>
      </c>
      <c r="N218" s="63"/>
      <c r="O218" s="17"/>
    </row>
    <row r="219" spans="1:15" ht="27" x14ac:dyDescent="0.3">
      <c r="A219" s="43">
        <v>247</v>
      </c>
      <c r="B219" s="62">
        <f t="shared" si="13"/>
        <v>247</v>
      </c>
      <c r="C219" s="62" t="str">
        <f t="shared" si="14"/>
        <v>247a</v>
      </c>
      <c r="D219" s="62"/>
      <c r="E219" s="12">
        <v>80530258</v>
      </c>
      <c r="F219" s="12" t="s">
        <v>638</v>
      </c>
      <c r="G219" s="13" t="s">
        <v>399</v>
      </c>
      <c r="H219" s="13" t="s">
        <v>400</v>
      </c>
      <c r="I219" s="14">
        <v>2</v>
      </c>
      <c r="J219" s="11" t="s">
        <v>10</v>
      </c>
      <c r="K219" s="15">
        <v>94.62</v>
      </c>
      <c r="L219" s="15">
        <f t="shared" si="12"/>
        <v>189.24</v>
      </c>
      <c r="M219" s="16">
        <v>40564</v>
      </c>
      <c r="N219" s="63"/>
      <c r="O219" s="17"/>
    </row>
    <row r="220" spans="1:15" ht="27" x14ac:dyDescent="0.3">
      <c r="A220" s="43">
        <v>248</v>
      </c>
      <c r="B220" s="62">
        <f t="shared" si="13"/>
        <v>248</v>
      </c>
      <c r="C220" s="62" t="str">
        <f t="shared" si="14"/>
        <v>248a</v>
      </c>
      <c r="D220" s="62"/>
      <c r="E220" s="12">
        <v>80523188</v>
      </c>
      <c r="F220" s="12" t="s">
        <v>604</v>
      </c>
      <c r="G220" s="13" t="s">
        <v>401</v>
      </c>
      <c r="H220" s="13" t="s">
        <v>402</v>
      </c>
      <c r="I220" s="14">
        <v>2</v>
      </c>
      <c r="J220" s="11" t="s">
        <v>10</v>
      </c>
      <c r="K220" s="15">
        <v>93.52</v>
      </c>
      <c r="L220" s="15">
        <f t="shared" si="12"/>
        <v>187.04</v>
      </c>
      <c r="M220" s="16">
        <v>41358</v>
      </c>
      <c r="N220" s="63"/>
      <c r="O220" s="17"/>
    </row>
    <row r="221" spans="1:15" ht="27" x14ac:dyDescent="0.3">
      <c r="A221" s="43">
        <v>249</v>
      </c>
      <c r="B221" s="62">
        <f t="shared" si="13"/>
        <v>249</v>
      </c>
      <c r="C221" s="62" t="str">
        <f t="shared" si="14"/>
        <v>249a</v>
      </c>
      <c r="D221" s="62"/>
      <c r="E221" s="12">
        <v>80580577</v>
      </c>
      <c r="F221" s="12" t="s">
        <v>639</v>
      </c>
      <c r="G221" s="13" t="s">
        <v>403</v>
      </c>
      <c r="H221" s="13" t="s">
        <v>404</v>
      </c>
      <c r="I221" s="14">
        <v>5</v>
      </c>
      <c r="J221" s="11" t="s">
        <v>10</v>
      </c>
      <c r="K221" s="15">
        <v>92.4</v>
      </c>
      <c r="L221" s="15">
        <f t="shared" si="12"/>
        <v>462</v>
      </c>
      <c r="M221" s="16">
        <v>40710</v>
      </c>
      <c r="N221" s="63"/>
      <c r="O221" s="17"/>
    </row>
    <row r="222" spans="1:15" ht="27" x14ac:dyDescent="0.3">
      <c r="A222" s="43">
        <v>250</v>
      </c>
      <c r="B222" s="62">
        <f t="shared" si="13"/>
        <v>250</v>
      </c>
      <c r="C222" s="62" t="str">
        <f t="shared" si="14"/>
        <v>250a</v>
      </c>
      <c r="D222" s="62"/>
      <c r="E222" s="12">
        <v>80593276</v>
      </c>
      <c r="F222" s="12" t="s">
        <v>585</v>
      </c>
      <c r="G222" s="13" t="s">
        <v>405</v>
      </c>
      <c r="H222" s="13" t="s">
        <v>406</v>
      </c>
      <c r="I222" s="14">
        <v>14</v>
      </c>
      <c r="J222" s="11" t="s">
        <v>10</v>
      </c>
      <c r="K222" s="15">
        <v>92</v>
      </c>
      <c r="L222" s="15">
        <f t="shared" si="12"/>
        <v>1288</v>
      </c>
      <c r="M222" s="16">
        <v>41900</v>
      </c>
      <c r="N222" s="63"/>
      <c r="O222" s="17"/>
    </row>
    <row r="223" spans="1:15" ht="14.4" x14ac:dyDescent="0.3">
      <c r="A223" s="43">
        <v>251</v>
      </c>
      <c r="B223" s="62">
        <f t="shared" si="13"/>
        <v>251</v>
      </c>
      <c r="C223" s="62" t="str">
        <f t="shared" si="14"/>
        <v>251a</v>
      </c>
      <c r="D223" s="62"/>
      <c r="E223" s="12">
        <v>7371901</v>
      </c>
      <c r="F223" s="12" t="s">
        <v>640</v>
      </c>
      <c r="G223" s="13" t="s">
        <v>407</v>
      </c>
      <c r="H223" s="13" t="s">
        <v>407</v>
      </c>
      <c r="I223" s="14">
        <v>2</v>
      </c>
      <c r="J223" s="11" t="s">
        <v>10</v>
      </c>
      <c r="K223" s="15">
        <v>89.28</v>
      </c>
      <c r="L223" s="15">
        <f t="shared" si="12"/>
        <v>178.56</v>
      </c>
      <c r="M223" s="16">
        <v>40989</v>
      </c>
      <c r="N223" s="63"/>
      <c r="O223" s="17"/>
    </row>
    <row r="224" spans="1:15" ht="27" x14ac:dyDescent="0.3">
      <c r="A224" s="43">
        <v>252</v>
      </c>
      <c r="B224" s="62">
        <f t="shared" si="13"/>
        <v>252</v>
      </c>
      <c r="C224" s="62" t="str">
        <f t="shared" si="14"/>
        <v>252a</v>
      </c>
      <c r="D224" s="62"/>
      <c r="E224" s="12">
        <v>7371016</v>
      </c>
      <c r="F224" s="64"/>
      <c r="G224" s="13" t="s">
        <v>408</v>
      </c>
      <c r="H224" s="13" t="s">
        <v>408</v>
      </c>
      <c r="I224" s="14">
        <v>20</v>
      </c>
      <c r="J224" s="11" t="s">
        <v>10</v>
      </c>
      <c r="K224" s="15">
        <v>88</v>
      </c>
      <c r="L224" s="15">
        <f t="shared" si="12"/>
        <v>1760</v>
      </c>
      <c r="M224" s="16">
        <v>41074</v>
      </c>
      <c r="N224" s="63"/>
      <c r="O224" s="17"/>
    </row>
    <row r="225" spans="1:15" ht="14.4" x14ac:dyDescent="0.3">
      <c r="A225" s="43">
        <v>253</v>
      </c>
      <c r="B225" s="62">
        <f t="shared" si="13"/>
        <v>253</v>
      </c>
      <c r="C225" s="62" t="str">
        <f t="shared" si="14"/>
        <v>253a</v>
      </c>
      <c r="D225" s="62"/>
      <c r="E225" s="12">
        <v>80577319</v>
      </c>
      <c r="F225" s="12" t="s">
        <v>607</v>
      </c>
      <c r="G225" s="13" t="s">
        <v>409</v>
      </c>
      <c r="H225" s="13" t="s">
        <v>410</v>
      </c>
      <c r="I225" s="14">
        <v>10</v>
      </c>
      <c r="J225" s="11" t="s">
        <v>10</v>
      </c>
      <c r="K225" s="15">
        <v>88</v>
      </c>
      <c r="L225" s="15">
        <f t="shared" si="12"/>
        <v>880</v>
      </c>
      <c r="M225" s="16">
        <v>40619</v>
      </c>
      <c r="N225" s="63"/>
      <c r="O225" s="17"/>
    </row>
    <row r="226" spans="1:15" ht="27" x14ac:dyDescent="0.3">
      <c r="A226" s="43">
        <v>254</v>
      </c>
      <c r="B226" s="62">
        <f t="shared" si="13"/>
        <v>254</v>
      </c>
      <c r="C226" s="62" t="str">
        <f t="shared" si="14"/>
        <v>254a</v>
      </c>
      <c r="D226" s="62"/>
      <c r="E226" s="12">
        <v>80571425</v>
      </c>
      <c r="F226" s="64"/>
      <c r="G226" s="13" t="s">
        <v>411</v>
      </c>
      <c r="H226" s="13" t="s">
        <v>411</v>
      </c>
      <c r="I226" s="14">
        <v>3</v>
      </c>
      <c r="J226" s="11" t="s">
        <v>10</v>
      </c>
      <c r="K226" s="15">
        <v>86.2</v>
      </c>
      <c r="L226" s="15">
        <f t="shared" si="12"/>
        <v>258.60000000000002</v>
      </c>
      <c r="M226" s="16">
        <v>41670</v>
      </c>
      <c r="N226" s="63"/>
      <c r="O226" s="17"/>
    </row>
    <row r="227" spans="1:15" ht="27" x14ac:dyDescent="0.3">
      <c r="A227" s="43">
        <v>255</v>
      </c>
      <c r="B227" s="62">
        <f t="shared" si="13"/>
        <v>255</v>
      </c>
      <c r="C227" s="62" t="str">
        <f t="shared" si="14"/>
        <v>255a</v>
      </c>
      <c r="D227" s="62"/>
      <c r="E227" s="12">
        <v>80552283</v>
      </c>
      <c r="F227" s="64"/>
      <c r="G227" s="13" t="s">
        <v>412</v>
      </c>
      <c r="H227" s="13" t="s">
        <v>413</v>
      </c>
      <c r="I227" s="14">
        <v>14</v>
      </c>
      <c r="J227" s="11" t="s">
        <v>10</v>
      </c>
      <c r="K227" s="15">
        <v>84.223571428571432</v>
      </c>
      <c r="L227" s="15">
        <f t="shared" si="12"/>
        <v>1179.1300000000001</v>
      </c>
      <c r="M227" s="16">
        <v>41305</v>
      </c>
      <c r="N227" s="63"/>
      <c r="O227" s="17"/>
    </row>
    <row r="228" spans="1:15" ht="93" x14ac:dyDescent="0.3">
      <c r="A228" s="43">
        <v>256</v>
      </c>
      <c r="B228" s="62">
        <f t="shared" si="13"/>
        <v>256</v>
      </c>
      <c r="C228" s="62" t="str">
        <f t="shared" si="14"/>
        <v>256a</v>
      </c>
      <c r="D228" s="62"/>
      <c r="E228" s="12">
        <v>80583201</v>
      </c>
      <c r="F228" s="12" t="s">
        <v>580</v>
      </c>
      <c r="G228" s="13" t="s">
        <v>414</v>
      </c>
      <c r="H228" s="13" t="s">
        <v>415</v>
      </c>
      <c r="I228" s="14">
        <v>1</v>
      </c>
      <c r="J228" s="11" t="s">
        <v>10</v>
      </c>
      <c r="K228" s="15">
        <v>82.82</v>
      </c>
      <c r="L228" s="15">
        <f t="shared" si="12"/>
        <v>82.82</v>
      </c>
      <c r="M228" s="16">
        <v>41148</v>
      </c>
      <c r="N228" s="63"/>
      <c r="O228" s="17"/>
    </row>
    <row r="229" spans="1:15" ht="27" x14ac:dyDescent="0.3">
      <c r="A229" s="43">
        <v>257</v>
      </c>
      <c r="B229" s="62">
        <f t="shared" si="13"/>
        <v>257</v>
      </c>
      <c r="C229" s="62" t="str">
        <f t="shared" si="14"/>
        <v>257a</v>
      </c>
      <c r="D229" s="62"/>
      <c r="E229" s="12">
        <v>80553827</v>
      </c>
      <c r="F229" s="12" t="s">
        <v>609</v>
      </c>
      <c r="G229" s="13" t="s">
        <v>416</v>
      </c>
      <c r="H229" s="13" t="s">
        <v>417</v>
      </c>
      <c r="I229" s="14">
        <v>2</v>
      </c>
      <c r="J229" s="11" t="s">
        <v>10</v>
      </c>
      <c r="K229" s="15">
        <v>82.31</v>
      </c>
      <c r="L229" s="15">
        <f t="shared" ref="L229:L283" si="15">+I229*K229</f>
        <v>164.62</v>
      </c>
      <c r="M229" s="16">
        <v>40191</v>
      </c>
      <c r="N229" s="63"/>
      <c r="O229" s="17"/>
    </row>
    <row r="230" spans="1:15" ht="14.4" x14ac:dyDescent="0.3">
      <c r="A230" s="43">
        <v>258</v>
      </c>
      <c r="B230" s="62">
        <f t="shared" si="13"/>
        <v>258</v>
      </c>
      <c r="C230" s="62" t="str">
        <f t="shared" si="14"/>
        <v>258a</v>
      </c>
      <c r="D230" s="62"/>
      <c r="E230" s="12">
        <v>80586177</v>
      </c>
      <c r="F230" s="12" t="s">
        <v>625</v>
      </c>
      <c r="G230" s="13" t="s">
        <v>418</v>
      </c>
      <c r="H230" s="13" t="s">
        <v>419</v>
      </c>
      <c r="I230" s="14">
        <v>1</v>
      </c>
      <c r="J230" s="11" t="s">
        <v>10</v>
      </c>
      <c r="K230" s="15">
        <v>81.59</v>
      </c>
      <c r="L230" s="15">
        <f t="shared" si="15"/>
        <v>81.59</v>
      </c>
      <c r="M230" s="16">
        <v>40896</v>
      </c>
      <c r="N230" s="63"/>
      <c r="O230" s="17"/>
    </row>
    <row r="231" spans="1:15" ht="27" x14ac:dyDescent="0.3">
      <c r="A231" s="43">
        <v>259</v>
      </c>
      <c r="B231" s="62">
        <f t="shared" si="13"/>
        <v>259</v>
      </c>
      <c r="C231" s="62" t="str">
        <f t="shared" si="14"/>
        <v>259a</v>
      </c>
      <c r="D231" s="62"/>
      <c r="E231" s="12">
        <v>80579941</v>
      </c>
      <c r="F231" s="64"/>
      <c r="G231" s="13" t="s">
        <v>420</v>
      </c>
      <c r="H231" s="13" t="s">
        <v>421</v>
      </c>
      <c r="I231" s="14">
        <v>5</v>
      </c>
      <c r="J231" s="11" t="s">
        <v>10</v>
      </c>
      <c r="K231" s="15">
        <v>81.099999999999994</v>
      </c>
      <c r="L231" s="15">
        <f t="shared" si="15"/>
        <v>405.5</v>
      </c>
      <c r="M231" s="16">
        <v>40763</v>
      </c>
      <c r="N231" s="63"/>
      <c r="O231" s="17"/>
    </row>
    <row r="232" spans="1:15" ht="14.4" x14ac:dyDescent="0.3">
      <c r="A232" s="43">
        <v>260</v>
      </c>
      <c r="B232" s="62">
        <f t="shared" si="13"/>
        <v>260</v>
      </c>
      <c r="C232" s="62" t="str">
        <f t="shared" si="14"/>
        <v>260a</v>
      </c>
      <c r="D232" s="62"/>
      <c r="E232" s="12">
        <v>80583028</v>
      </c>
      <c r="F232" s="12" t="s">
        <v>641</v>
      </c>
      <c r="G232" s="13" t="s">
        <v>422</v>
      </c>
      <c r="H232" s="13" t="s">
        <v>423</v>
      </c>
      <c r="I232" s="14">
        <v>2</v>
      </c>
      <c r="J232" s="11" t="s">
        <v>10</v>
      </c>
      <c r="K232" s="15">
        <v>79.5</v>
      </c>
      <c r="L232" s="15">
        <f t="shared" si="15"/>
        <v>159</v>
      </c>
      <c r="M232" s="16">
        <v>42108</v>
      </c>
      <c r="N232" s="63"/>
      <c r="O232" s="17"/>
    </row>
    <row r="233" spans="1:15" s="40" customFormat="1" ht="27" x14ac:dyDescent="0.3">
      <c r="A233" s="43">
        <v>262</v>
      </c>
      <c r="B233" s="62">
        <f t="shared" si="13"/>
        <v>262</v>
      </c>
      <c r="C233" s="62" t="str">
        <f t="shared" si="14"/>
        <v>262a</v>
      </c>
      <c r="D233" s="62"/>
      <c r="E233" s="35">
        <v>80555242</v>
      </c>
      <c r="F233" s="12" t="s">
        <v>582</v>
      </c>
      <c r="G233" s="36" t="s">
        <v>424</v>
      </c>
      <c r="H233" s="36" t="s">
        <v>425</v>
      </c>
      <c r="I233" s="37">
        <v>1</v>
      </c>
      <c r="J233" s="34" t="s">
        <v>10</v>
      </c>
      <c r="K233" s="38">
        <v>77.16</v>
      </c>
      <c r="L233" s="38">
        <f t="shared" si="15"/>
        <v>77.16</v>
      </c>
      <c r="M233" s="39">
        <v>40610</v>
      </c>
      <c r="N233" s="63"/>
      <c r="O233" s="41"/>
    </row>
    <row r="234" spans="1:15" ht="27" x14ac:dyDescent="0.3">
      <c r="A234" s="43">
        <v>263</v>
      </c>
      <c r="B234" s="62">
        <f t="shared" si="13"/>
        <v>263</v>
      </c>
      <c r="C234" s="62" t="str">
        <f t="shared" si="14"/>
        <v>263a</v>
      </c>
      <c r="D234" s="62"/>
      <c r="E234" s="12">
        <v>80580579</v>
      </c>
      <c r="F234" s="12" t="s">
        <v>642</v>
      </c>
      <c r="G234" s="13" t="s">
        <v>426</v>
      </c>
      <c r="H234" s="13" t="s">
        <v>427</v>
      </c>
      <c r="I234" s="14">
        <v>8</v>
      </c>
      <c r="J234" s="11" t="s">
        <v>10</v>
      </c>
      <c r="K234" s="15">
        <v>76.319999999999993</v>
      </c>
      <c r="L234" s="15">
        <f t="shared" si="15"/>
        <v>610.55999999999995</v>
      </c>
      <c r="M234" s="16">
        <v>40735</v>
      </c>
      <c r="N234" s="63"/>
      <c r="O234" s="17"/>
    </row>
    <row r="235" spans="1:15" ht="27" x14ac:dyDescent="0.3">
      <c r="A235" s="43">
        <v>264</v>
      </c>
      <c r="B235" s="62">
        <f t="shared" si="13"/>
        <v>264</v>
      </c>
      <c r="C235" s="62" t="str">
        <f t="shared" si="14"/>
        <v>264a</v>
      </c>
      <c r="D235" s="62"/>
      <c r="E235" s="12">
        <v>80548491</v>
      </c>
      <c r="F235" s="64"/>
      <c r="G235" s="13" t="s">
        <v>428</v>
      </c>
      <c r="H235" s="13" t="s">
        <v>429</v>
      </c>
      <c r="I235" s="14">
        <v>3</v>
      </c>
      <c r="J235" s="11" t="s">
        <v>65</v>
      </c>
      <c r="K235" s="15">
        <v>75.61</v>
      </c>
      <c r="L235" s="15">
        <f t="shared" si="15"/>
        <v>226.82999999999998</v>
      </c>
      <c r="M235" s="16">
        <v>43490</v>
      </c>
      <c r="N235" s="63"/>
      <c r="O235" s="17"/>
    </row>
    <row r="236" spans="1:15" ht="27" x14ac:dyDescent="0.3">
      <c r="A236" s="43">
        <v>265</v>
      </c>
      <c r="B236" s="62">
        <f t="shared" si="13"/>
        <v>265</v>
      </c>
      <c r="C236" s="62" t="str">
        <f t="shared" si="14"/>
        <v>265a</v>
      </c>
      <c r="D236" s="62"/>
      <c r="E236" s="12">
        <v>80568299</v>
      </c>
      <c r="F236" s="12" t="s">
        <v>596</v>
      </c>
      <c r="G236" s="13" t="s">
        <v>430</v>
      </c>
      <c r="H236" s="13" t="s">
        <v>431</v>
      </c>
      <c r="I236" s="14">
        <v>5</v>
      </c>
      <c r="J236" s="11" t="s">
        <v>253</v>
      </c>
      <c r="K236" s="15">
        <v>74.042000000000002</v>
      </c>
      <c r="L236" s="15">
        <f t="shared" si="15"/>
        <v>370.21000000000004</v>
      </c>
      <c r="M236" s="16">
        <v>40416</v>
      </c>
      <c r="N236" s="63"/>
      <c r="O236" s="17"/>
    </row>
    <row r="237" spans="1:15" ht="27" x14ac:dyDescent="0.3">
      <c r="A237" s="43">
        <v>266</v>
      </c>
      <c r="B237" s="62">
        <f t="shared" si="13"/>
        <v>266</v>
      </c>
      <c r="C237" s="62" t="str">
        <f t="shared" si="14"/>
        <v>266a</v>
      </c>
      <c r="D237" s="62"/>
      <c r="E237" s="12">
        <v>80582831</v>
      </c>
      <c r="F237" s="12" t="s">
        <v>610</v>
      </c>
      <c r="G237" s="13" t="s">
        <v>432</v>
      </c>
      <c r="H237" s="13" t="s">
        <v>433</v>
      </c>
      <c r="I237" s="14">
        <v>1</v>
      </c>
      <c r="J237" s="11" t="s">
        <v>10</v>
      </c>
      <c r="K237" s="15">
        <v>74.02</v>
      </c>
      <c r="L237" s="15">
        <f t="shared" si="15"/>
        <v>74.02</v>
      </c>
      <c r="M237" s="16">
        <v>40798</v>
      </c>
      <c r="N237" s="63"/>
      <c r="O237" s="17"/>
    </row>
    <row r="238" spans="1:15" ht="27" x14ac:dyDescent="0.3">
      <c r="A238" s="43">
        <v>267</v>
      </c>
      <c r="B238" s="62">
        <f t="shared" si="13"/>
        <v>267</v>
      </c>
      <c r="C238" s="62" t="str">
        <f t="shared" si="14"/>
        <v>267a</v>
      </c>
      <c r="D238" s="62"/>
      <c r="E238" s="12">
        <v>80570220</v>
      </c>
      <c r="F238" s="12" t="s">
        <v>634</v>
      </c>
      <c r="G238" s="13" t="s">
        <v>434</v>
      </c>
      <c r="H238" s="13" t="s">
        <v>435</v>
      </c>
      <c r="I238" s="14">
        <v>1</v>
      </c>
      <c r="J238" s="11" t="s">
        <v>10</v>
      </c>
      <c r="K238" s="15">
        <v>71.63</v>
      </c>
      <c r="L238" s="15">
        <f t="shared" si="15"/>
        <v>71.63</v>
      </c>
      <c r="M238" s="16">
        <v>40624</v>
      </c>
      <c r="N238" s="63"/>
      <c r="O238" s="17"/>
    </row>
    <row r="239" spans="1:15" ht="14.4" x14ac:dyDescent="0.3">
      <c r="A239" s="43">
        <v>268</v>
      </c>
      <c r="B239" s="62">
        <f t="shared" si="13"/>
        <v>268</v>
      </c>
      <c r="C239" s="62" t="str">
        <f t="shared" si="14"/>
        <v>268a</v>
      </c>
      <c r="D239" s="62"/>
      <c r="E239" s="12">
        <v>7351388</v>
      </c>
      <c r="F239" s="64"/>
      <c r="G239" s="13" t="s">
        <v>436</v>
      </c>
      <c r="H239" s="13" t="s">
        <v>437</v>
      </c>
      <c r="I239" s="14">
        <v>30</v>
      </c>
      <c r="J239" s="11" t="s">
        <v>10</v>
      </c>
      <c r="K239" s="15">
        <v>71.578333333333333</v>
      </c>
      <c r="L239" s="15">
        <f t="shared" si="15"/>
        <v>2147.35</v>
      </c>
      <c r="M239" s="16">
        <v>40338</v>
      </c>
      <c r="N239" s="63"/>
      <c r="O239" s="17"/>
    </row>
    <row r="240" spans="1:15" ht="14.4" x14ac:dyDescent="0.3">
      <c r="A240" s="43">
        <v>270</v>
      </c>
      <c r="B240" s="62">
        <f t="shared" si="13"/>
        <v>270</v>
      </c>
      <c r="C240" s="62" t="str">
        <f t="shared" si="14"/>
        <v>270a</v>
      </c>
      <c r="D240" s="62"/>
      <c r="E240" s="12">
        <v>80577320</v>
      </c>
      <c r="F240" s="12" t="s">
        <v>607</v>
      </c>
      <c r="G240" s="13" t="s">
        <v>438</v>
      </c>
      <c r="H240" s="13" t="s">
        <v>439</v>
      </c>
      <c r="I240" s="14">
        <v>20</v>
      </c>
      <c r="J240" s="11" t="s">
        <v>10</v>
      </c>
      <c r="K240" s="15">
        <v>70.55</v>
      </c>
      <c r="L240" s="15">
        <f t="shared" si="15"/>
        <v>1411</v>
      </c>
      <c r="M240" s="16">
        <v>40660</v>
      </c>
      <c r="N240" s="63"/>
      <c r="O240" s="17"/>
    </row>
    <row r="241" spans="1:15" ht="14.4" x14ac:dyDescent="0.3">
      <c r="A241" s="43">
        <v>271</v>
      </c>
      <c r="B241" s="62">
        <f t="shared" si="13"/>
        <v>271</v>
      </c>
      <c r="C241" s="62" t="str">
        <f t="shared" si="14"/>
        <v>271a</v>
      </c>
      <c r="D241" s="62"/>
      <c r="E241" s="12">
        <v>80537386</v>
      </c>
      <c r="F241" s="12" t="s">
        <v>609</v>
      </c>
      <c r="G241" s="13" t="s">
        <v>440</v>
      </c>
      <c r="H241" s="13" t="s">
        <v>441</v>
      </c>
      <c r="I241" s="14">
        <v>1</v>
      </c>
      <c r="J241" s="11" t="s">
        <v>10</v>
      </c>
      <c r="K241" s="15">
        <v>69.91</v>
      </c>
      <c r="L241" s="15">
        <f t="shared" si="15"/>
        <v>69.91</v>
      </c>
      <c r="M241" s="16">
        <v>40627</v>
      </c>
      <c r="N241" s="63"/>
      <c r="O241" s="17"/>
    </row>
    <row r="242" spans="1:15" ht="27" x14ac:dyDescent="0.3">
      <c r="A242" s="43">
        <v>272</v>
      </c>
      <c r="B242" s="62">
        <f t="shared" si="13"/>
        <v>272</v>
      </c>
      <c r="C242" s="62" t="str">
        <f t="shared" si="14"/>
        <v>272a</v>
      </c>
      <c r="D242" s="62"/>
      <c r="E242" s="12">
        <v>80585978</v>
      </c>
      <c r="F242" s="12" t="s">
        <v>643</v>
      </c>
      <c r="G242" s="13" t="s">
        <v>442</v>
      </c>
      <c r="H242" s="13" t="s">
        <v>443</v>
      </c>
      <c r="I242" s="14">
        <v>4</v>
      </c>
      <c r="J242" s="11" t="s">
        <v>10</v>
      </c>
      <c r="K242" s="15">
        <v>69.17</v>
      </c>
      <c r="L242" s="15">
        <f t="shared" si="15"/>
        <v>276.68</v>
      </c>
      <c r="M242" s="16">
        <v>40905</v>
      </c>
      <c r="N242" s="63"/>
      <c r="O242" s="17"/>
    </row>
    <row r="243" spans="1:15" ht="27" x14ac:dyDescent="0.3">
      <c r="A243" s="43">
        <v>273</v>
      </c>
      <c r="B243" s="62">
        <f t="shared" si="13"/>
        <v>273</v>
      </c>
      <c r="C243" s="62" t="str">
        <f t="shared" si="14"/>
        <v>273a</v>
      </c>
      <c r="D243" s="62"/>
      <c r="E243" s="12">
        <v>80575977</v>
      </c>
      <c r="F243" s="64"/>
      <c r="G243" s="13" t="s">
        <v>444</v>
      </c>
      <c r="H243" s="13" t="s">
        <v>444</v>
      </c>
      <c r="I243" s="14">
        <v>2</v>
      </c>
      <c r="J243" s="11" t="s">
        <v>10</v>
      </c>
      <c r="K243" s="15">
        <v>69</v>
      </c>
      <c r="L243" s="15">
        <f t="shared" si="15"/>
        <v>138</v>
      </c>
      <c r="M243" s="16">
        <v>41486</v>
      </c>
      <c r="N243" s="63"/>
      <c r="O243" s="17"/>
    </row>
    <row r="244" spans="1:15" ht="27" x14ac:dyDescent="0.3">
      <c r="A244" s="43">
        <v>274</v>
      </c>
      <c r="B244" s="62">
        <f t="shared" si="13"/>
        <v>274</v>
      </c>
      <c r="C244" s="62" t="str">
        <f t="shared" si="14"/>
        <v>274a</v>
      </c>
      <c r="D244" s="62"/>
      <c r="E244" s="12">
        <v>80579940</v>
      </c>
      <c r="F244" s="64"/>
      <c r="G244" s="13" t="s">
        <v>445</v>
      </c>
      <c r="H244" s="13" t="s">
        <v>446</v>
      </c>
      <c r="I244" s="14">
        <v>5</v>
      </c>
      <c r="J244" s="11" t="s">
        <v>10</v>
      </c>
      <c r="K244" s="15">
        <v>67.11</v>
      </c>
      <c r="L244" s="15">
        <f t="shared" si="15"/>
        <v>335.55</v>
      </c>
      <c r="M244" s="16">
        <v>40763</v>
      </c>
      <c r="N244" s="63"/>
      <c r="O244" s="17"/>
    </row>
    <row r="245" spans="1:15" ht="14.4" x14ac:dyDescent="0.3">
      <c r="A245" s="43">
        <v>275</v>
      </c>
      <c r="B245" s="62">
        <f t="shared" si="13"/>
        <v>275</v>
      </c>
      <c r="C245" s="62" t="str">
        <f t="shared" si="14"/>
        <v>275a</v>
      </c>
      <c r="D245" s="62"/>
      <c r="E245" s="12">
        <v>80626985</v>
      </c>
      <c r="F245" s="12" t="s">
        <v>614</v>
      </c>
      <c r="G245" s="13" t="s">
        <v>447</v>
      </c>
      <c r="H245" s="13" t="s">
        <v>447</v>
      </c>
      <c r="I245" s="14">
        <v>1</v>
      </c>
      <c r="J245" s="11" t="s">
        <v>65</v>
      </c>
      <c r="K245" s="15">
        <v>66.75</v>
      </c>
      <c r="L245" s="15">
        <f t="shared" si="15"/>
        <v>66.75</v>
      </c>
      <c r="M245" s="16">
        <v>42377</v>
      </c>
      <c r="N245" s="63"/>
      <c r="O245" s="17"/>
    </row>
    <row r="246" spans="1:15" ht="14.4" x14ac:dyDescent="0.3">
      <c r="A246" s="43">
        <v>277</v>
      </c>
      <c r="B246" s="62">
        <f t="shared" si="13"/>
        <v>277</v>
      </c>
      <c r="C246" s="62" t="str">
        <f t="shared" si="14"/>
        <v>277a</v>
      </c>
      <c r="D246" s="62"/>
      <c r="E246" s="12">
        <v>80571426</v>
      </c>
      <c r="F246" s="64"/>
      <c r="G246" s="13" t="s">
        <v>448</v>
      </c>
      <c r="H246" s="13" t="s">
        <v>448</v>
      </c>
      <c r="I246" s="14">
        <v>3</v>
      </c>
      <c r="J246" s="11" t="s">
        <v>10</v>
      </c>
      <c r="K246" s="15">
        <v>61.199999999999996</v>
      </c>
      <c r="L246" s="15">
        <f t="shared" si="15"/>
        <v>183.6</v>
      </c>
      <c r="M246" s="16">
        <v>41366</v>
      </c>
      <c r="N246" s="63"/>
      <c r="O246" s="17"/>
    </row>
    <row r="247" spans="1:15" ht="27" x14ac:dyDescent="0.3">
      <c r="A247" s="43">
        <v>278</v>
      </c>
      <c r="B247" s="62">
        <f t="shared" si="13"/>
        <v>278</v>
      </c>
      <c r="C247" s="62" t="str">
        <f t="shared" si="14"/>
        <v>278a</v>
      </c>
      <c r="D247" s="62"/>
      <c r="E247" s="12">
        <v>87238492</v>
      </c>
      <c r="F247" s="12" t="s">
        <v>581</v>
      </c>
      <c r="G247" s="13" t="s">
        <v>449</v>
      </c>
      <c r="H247" s="13" t="s">
        <v>450</v>
      </c>
      <c r="I247" s="14">
        <v>2</v>
      </c>
      <c r="J247" s="11" t="s">
        <v>10</v>
      </c>
      <c r="K247" s="15">
        <v>60.3</v>
      </c>
      <c r="L247" s="15">
        <f t="shared" si="15"/>
        <v>120.6</v>
      </c>
      <c r="M247" s="16">
        <v>40422</v>
      </c>
      <c r="N247" s="63"/>
      <c r="O247" s="17"/>
    </row>
    <row r="248" spans="1:15" ht="27" x14ac:dyDescent="0.3">
      <c r="A248" s="43">
        <v>280</v>
      </c>
      <c r="B248" s="62">
        <f t="shared" si="13"/>
        <v>280</v>
      </c>
      <c r="C248" s="62" t="str">
        <f t="shared" si="14"/>
        <v>280a</v>
      </c>
      <c r="D248" s="62"/>
      <c r="E248" s="12">
        <v>80553828</v>
      </c>
      <c r="F248" s="12" t="s">
        <v>609</v>
      </c>
      <c r="G248" s="13" t="s">
        <v>451</v>
      </c>
      <c r="H248" s="13" t="s">
        <v>452</v>
      </c>
      <c r="I248" s="14">
        <v>2</v>
      </c>
      <c r="J248" s="11" t="s">
        <v>10</v>
      </c>
      <c r="K248" s="15">
        <v>58.31</v>
      </c>
      <c r="L248" s="15">
        <f t="shared" si="15"/>
        <v>116.62</v>
      </c>
      <c r="M248" s="16">
        <v>40191</v>
      </c>
      <c r="N248" s="63"/>
      <c r="O248" s="17"/>
    </row>
    <row r="249" spans="1:15" ht="14.4" x14ac:dyDescent="0.3">
      <c r="A249" s="43">
        <v>282</v>
      </c>
      <c r="B249" s="62">
        <f t="shared" si="13"/>
        <v>282</v>
      </c>
      <c r="C249" s="62" t="str">
        <f t="shared" si="14"/>
        <v>282a</v>
      </c>
      <c r="D249" s="62" t="str">
        <f t="shared" ref="D249" si="16">HYPERLINK(B249 &amp; "b.jpg", B249 &amp; "b" )</f>
        <v>282b</v>
      </c>
      <c r="E249" s="12">
        <v>80528543</v>
      </c>
      <c r="F249" s="12" t="s">
        <v>607</v>
      </c>
      <c r="G249" s="13" t="s">
        <v>409</v>
      </c>
      <c r="H249" s="13" t="s">
        <v>453</v>
      </c>
      <c r="I249" s="14">
        <v>10</v>
      </c>
      <c r="J249" s="11" t="s">
        <v>10</v>
      </c>
      <c r="K249" s="15">
        <v>53.5</v>
      </c>
      <c r="L249" s="15">
        <f t="shared" si="15"/>
        <v>535</v>
      </c>
      <c r="M249" s="16">
        <v>40715</v>
      </c>
      <c r="N249" s="63"/>
      <c r="O249" s="17"/>
    </row>
    <row r="250" spans="1:15" ht="27" x14ac:dyDescent="0.3">
      <c r="A250" s="43">
        <v>283</v>
      </c>
      <c r="B250" s="62">
        <f t="shared" si="13"/>
        <v>283</v>
      </c>
      <c r="C250" s="62" t="str">
        <f t="shared" si="14"/>
        <v>283a</v>
      </c>
      <c r="D250" s="62"/>
      <c r="E250" s="12">
        <v>80529319</v>
      </c>
      <c r="F250" s="12" t="s">
        <v>644</v>
      </c>
      <c r="G250" s="13" t="s">
        <v>454</v>
      </c>
      <c r="H250" s="13" t="s">
        <v>455</v>
      </c>
      <c r="I250" s="14">
        <v>9</v>
      </c>
      <c r="J250" s="11" t="s">
        <v>10</v>
      </c>
      <c r="K250" s="15">
        <v>53.475555555555552</v>
      </c>
      <c r="L250" s="15">
        <f t="shared" si="15"/>
        <v>481.28</v>
      </c>
      <c r="M250" s="16">
        <v>41466</v>
      </c>
      <c r="N250" s="63"/>
      <c r="O250" s="17"/>
    </row>
    <row r="251" spans="1:15" ht="14.4" x14ac:dyDescent="0.3">
      <c r="A251" s="43">
        <v>284</v>
      </c>
      <c r="B251" s="62">
        <f t="shared" si="13"/>
        <v>284</v>
      </c>
      <c r="C251" s="62" t="str">
        <f t="shared" si="14"/>
        <v>284a</v>
      </c>
      <c r="D251" s="62"/>
      <c r="E251" s="12">
        <v>80568224</v>
      </c>
      <c r="F251" s="12" t="s">
        <v>592</v>
      </c>
      <c r="G251" s="13" t="s">
        <v>456</v>
      </c>
      <c r="H251" s="13" t="s">
        <v>457</v>
      </c>
      <c r="I251" s="14">
        <v>2</v>
      </c>
      <c r="J251" s="11" t="s">
        <v>10</v>
      </c>
      <c r="K251" s="15">
        <v>52.8</v>
      </c>
      <c r="L251" s="15">
        <f t="shared" si="15"/>
        <v>105.6</v>
      </c>
      <c r="M251" s="16">
        <v>40613</v>
      </c>
      <c r="N251" s="63"/>
      <c r="O251" s="17"/>
    </row>
    <row r="252" spans="1:15" ht="27" x14ac:dyDescent="0.3">
      <c r="A252" s="43">
        <v>286</v>
      </c>
      <c r="B252" s="62">
        <f t="shared" si="13"/>
        <v>286</v>
      </c>
      <c r="C252" s="62" t="str">
        <f t="shared" si="14"/>
        <v>286a</v>
      </c>
      <c r="D252" s="62"/>
      <c r="E252" s="12">
        <v>80579879</v>
      </c>
      <c r="F252" s="64"/>
      <c r="G252" s="13" t="s">
        <v>458</v>
      </c>
      <c r="H252" s="13" t="s">
        <v>459</v>
      </c>
      <c r="I252" s="14">
        <v>5</v>
      </c>
      <c r="J252" s="11" t="s">
        <v>10</v>
      </c>
      <c r="K252" s="15">
        <v>51.6</v>
      </c>
      <c r="L252" s="15">
        <f t="shared" si="15"/>
        <v>258</v>
      </c>
      <c r="M252" s="16">
        <v>40772</v>
      </c>
      <c r="N252" s="63"/>
      <c r="O252" s="17"/>
    </row>
    <row r="253" spans="1:15" ht="27" x14ac:dyDescent="0.3">
      <c r="A253" s="43">
        <v>287</v>
      </c>
      <c r="B253" s="62">
        <f t="shared" si="13"/>
        <v>287</v>
      </c>
      <c r="C253" s="62" t="str">
        <f t="shared" si="14"/>
        <v>287a</v>
      </c>
      <c r="D253" s="62"/>
      <c r="E253" s="12">
        <v>7375677</v>
      </c>
      <c r="F253" s="64"/>
      <c r="G253" s="13" t="s">
        <v>460</v>
      </c>
      <c r="H253" s="13" t="s">
        <v>460</v>
      </c>
      <c r="I253" s="14">
        <v>10</v>
      </c>
      <c r="J253" s="11" t="s">
        <v>10</v>
      </c>
      <c r="K253" s="15">
        <v>48</v>
      </c>
      <c r="L253" s="15">
        <f t="shared" si="15"/>
        <v>480</v>
      </c>
      <c r="M253" s="16">
        <v>41177</v>
      </c>
      <c r="N253" s="63"/>
      <c r="O253" s="17"/>
    </row>
    <row r="254" spans="1:15" ht="27" x14ac:dyDescent="0.3">
      <c r="A254" s="43">
        <v>288</v>
      </c>
      <c r="B254" s="62">
        <f t="shared" si="13"/>
        <v>288</v>
      </c>
      <c r="C254" s="62" t="str">
        <f t="shared" si="14"/>
        <v>288a</v>
      </c>
      <c r="D254" s="62"/>
      <c r="E254" s="12">
        <v>80588601</v>
      </c>
      <c r="F254" s="12" t="s">
        <v>645</v>
      </c>
      <c r="G254" s="13" t="s">
        <v>461</v>
      </c>
      <c r="H254" s="13" t="s">
        <v>462</v>
      </c>
      <c r="I254" s="14">
        <v>10</v>
      </c>
      <c r="J254" s="11" t="s">
        <v>10</v>
      </c>
      <c r="K254" s="15">
        <v>46.253</v>
      </c>
      <c r="L254" s="15">
        <f t="shared" si="15"/>
        <v>462.53</v>
      </c>
      <c r="M254" s="16">
        <v>42402</v>
      </c>
      <c r="N254" s="63"/>
      <c r="O254" s="17"/>
    </row>
    <row r="255" spans="1:15" ht="27" x14ac:dyDescent="0.3">
      <c r="A255" s="43">
        <v>289</v>
      </c>
      <c r="B255" s="62">
        <f t="shared" si="13"/>
        <v>289</v>
      </c>
      <c r="C255" s="62" t="str">
        <f t="shared" si="14"/>
        <v>289a</v>
      </c>
      <c r="D255" s="62"/>
      <c r="E255" s="12">
        <v>7396162</v>
      </c>
      <c r="F255" s="12" t="s">
        <v>620</v>
      </c>
      <c r="G255" s="13" t="s">
        <v>463</v>
      </c>
      <c r="H255" s="13" t="s">
        <v>464</v>
      </c>
      <c r="I255" s="14">
        <v>40</v>
      </c>
      <c r="J255" s="11" t="s">
        <v>10</v>
      </c>
      <c r="K255" s="15">
        <v>42.021000000000001</v>
      </c>
      <c r="L255" s="15">
        <f t="shared" si="15"/>
        <v>1680.8400000000001</v>
      </c>
      <c r="M255" s="16">
        <v>42381</v>
      </c>
      <c r="N255" s="63"/>
      <c r="O255" s="17"/>
    </row>
    <row r="256" spans="1:15" ht="14.4" x14ac:dyDescent="0.3">
      <c r="A256" s="43">
        <v>290</v>
      </c>
      <c r="B256" s="62">
        <f t="shared" si="13"/>
        <v>290</v>
      </c>
      <c r="C256" s="62" t="str">
        <f t="shared" si="14"/>
        <v>290a</v>
      </c>
      <c r="D256" s="62"/>
      <c r="E256" s="12">
        <v>80585794</v>
      </c>
      <c r="F256" s="12" t="s">
        <v>595</v>
      </c>
      <c r="G256" s="13" t="s">
        <v>465</v>
      </c>
      <c r="H256" s="13" t="s">
        <v>466</v>
      </c>
      <c r="I256" s="14">
        <v>2</v>
      </c>
      <c r="J256" s="11" t="s">
        <v>10</v>
      </c>
      <c r="K256" s="15">
        <v>40.590000000000003</v>
      </c>
      <c r="L256" s="15">
        <f t="shared" si="15"/>
        <v>81.180000000000007</v>
      </c>
      <c r="M256" s="16">
        <v>40867</v>
      </c>
      <c r="N256" s="63"/>
      <c r="O256" s="17"/>
    </row>
    <row r="257" spans="1:15" ht="27" x14ac:dyDescent="0.3">
      <c r="A257" s="43">
        <v>291</v>
      </c>
      <c r="B257" s="62">
        <f t="shared" si="13"/>
        <v>291</v>
      </c>
      <c r="C257" s="62" t="str">
        <f t="shared" si="14"/>
        <v>291a</v>
      </c>
      <c r="D257" s="62"/>
      <c r="E257" s="12">
        <v>80526202</v>
      </c>
      <c r="F257" s="64"/>
      <c r="G257" s="13" t="s">
        <v>467</v>
      </c>
      <c r="H257" s="13" t="s">
        <v>468</v>
      </c>
      <c r="I257" s="14">
        <v>2</v>
      </c>
      <c r="J257" s="11" t="s">
        <v>10</v>
      </c>
      <c r="K257" s="15">
        <v>40.5</v>
      </c>
      <c r="L257" s="15">
        <f t="shared" si="15"/>
        <v>81</v>
      </c>
      <c r="M257" s="16">
        <v>40767</v>
      </c>
      <c r="N257" s="63"/>
      <c r="O257" s="17"/>
    </row>
    <row r="258" spans="1:15" ht="27" x14ac:dyDescent="0.3">
      <c r="A258" s="43">
        <v>292</v>
      </c>
      <c r="B258" s="62">
        <f t="shared" ref="B258:B319" si="17">HYPERLINK(A258 &amp; ".jpg", A258)</f>
        <v>292</v>
      </c>
      <c r="C258" s="62" t="str">
        <f t="shared" ref="C258:C319" si="18">HYPERLINK(A258 &amp; "a.jpg", A258 &amp; "a" )</f>
        <v>292a</v>
      </c>
      <c r="D258" s="62"/>
      <c r="E258" s="12">
        <v>80585337</v>
      </c>
      <c r="F258" s="12" t="s">
        <v>646</v>
      </c>
      <c r="G258" s="13" t="s">
        <v>469</v>
      </c>
      <c r="H258" s="13" t="s">
        <v>470</v>
      </c>
      <c r="I258" s="14">
        <v>10</v>
      </c>
      <c r="J258" s="11" t="s">
        <v>10</v>
      </c>
      <c r="K258" s="15">
        <v>38.299999999999997</v>
      </c>
      <c r="L258" s="15">
        <f t="shared" si="15"/>
        <v>383</v>
      </c>
      <c r="M258" s="16">
        <v>40842</v>
      </c>
      <c r="N258" s="63"/>
      <c r="O258" s="17"/>
    </row>
    <row r="259" spans="1:15" ht="27" x14ac:dyDescent="0.3">
      <c r="A259" s="43">
        <v>293</v>
      </c>
      <c r="B259" s="62">
        <f t="shared" si="17"/>
        <v>293</v>
      </c>
      <c r="C259" s="62" t="str">
        <f t="shared" si="18"/>
        <v>293a</v>
      </c>
      <c r="D259" s="62"/>
      <c r="E259" s="12">
        <v>80529438</v>
      </c>
      <c r="F259" s="12" t="s">
        <v>604</v>
      </c>
      <c r="G259" s="13" t="s">
        <v>471</v>
      </c>
      <c r="H259" s="13" t="s">
        <v>472</v>
      </c>
      <c r="I259" s="14">
        <v>2</v>
      </c>
      <c r="J259" s="11" t="s">
        <v>10</v>
      </c>
      <c r="K259" s="15">
        <v>37.6</v>
      </c>
      <c r="L259" s="15">
        <f t="shared" si="15"/>
        <v>75.2</v>
      </c>
      <c r="M259" s="16">
        <v>42075</v>
      </c>
      <c r="N259" s="63"/>
      <c r="O259" s="17"/>
    </row>
    <row r="260" spans="1:15" ht="27" x14ac:dyDescent="0.3">
      <c r="A260" s="43">
        <v>294</v>
      </c>
      <c r="B260" s="62">
        <f t="shared" si="17"/>
        <v>294</v>
      </c>
      <c r="C260" s="62" t="str">
        <f t="shared" si="18"/>
        <v>294a</v>
      </c>
      <c r="D260" s="62"/>
      <c r="E260" s="12">
        <v>80605972</v>
      </c>
      <c r="F260" s="64"/>
      <c r="G260" s="13" t="s">
        <v>473</v>
      </c>
      <c r="H260" s="13" t="s">
        <v>474</v>
      </c>
      <c r="I260" s="14">
        <v>4</v>
      </c>
      <c r="J260" s="11" t="s">
        <v>10</v>
      </c>
      <c r="K260" s="15">
        <v>36.520000000000003</v>
      </c>
      <c r="L260" s="15">
        <f t="shared" si="15"/>
        <v>146.08000000000001</v>
      </c>
      <c r="M260" s="16">
        <v>43304</v>
      </c>
      <c r="N260" s="63"/>
      <c r="O260" s="17"/>
    </row>
    <row r="261" spans="1:15" ht="27" x14ac:dyDescent="0.3">
      <c r="A261" s="43">
        <v>295</v>
      </c>
      <c r="B261" s="62">
        <f t="shared" si="17"/>
        <v>295</v>
      </c>
      <c r="C261" s="62" t="str">
        <f t="shared" si="18"/>
        <v>295a</v>
      </c>
      <c r="D261" s="62"/>
      <c r="E261" s="12">
        <v>87254950</v>
      </c>
      <c r="F261" s="12" t="s">
        <v>581</v>
      </c>
      <c r="G261" s="13" t="s">
        <v>475</v>
      </c>
      <c r="H261" s="13" t="s">
        <v>476</v>
      </c>
      <c r="I261" s="14">
        <v>1</v>
      </c>
      <c r="J261" s="11" t="s">
        <v>10</v>
      </c>
      <c r="K261" s="15">
        <v>36.299999999999997</v>
      </c>
      <c r="L261" s="15">
        <f t="shared" si="15"/>
        <v>36.299999999999997</v>
      </c>
      <c r="M261" s="16">
        <v>40422</v>
      </c>
      <c r="N261" s="63"/>
      <c r="O261" s="17"/>
    </row>
    <row r="262" spans="1:15" ht="14.4" x14ac:dyDescent="0.3">
      <c r="A262" s="43">
        <v>296</v>
      </c>
      <c r="B262" s="62">
        <f t="shared" si="17"/>
        <v>296</v>
      </c>
      <c r="C262" s="62" t="str">
        <f t="shared" si="18"/>
        <v>296a</v>
      </c>
      <c r="D262" s="62"/>
      <c r="E262" s="12">
        <v>7371011</v>
      </c>
      <c r="F262" s="64"/>
      <c r="G262" s="13" t="s">
        <v>477</v>
      </c>
      <c r="H262" s="13" t="s">
        <v>477</v>
      </c>
      <c r="I262" s="14">
        <v>20</v>
      </c>
      <c r="J262" s="11" t="s">
        <v>10</v>
      </c>
      <c r="K262" s="15">
        <v>36</v>
      </c>
      <c r="L262" s="15">
        <f t="shared" si="15"/>
        <v>720</v>
      </c>
      <c r="M262" s="16">
        <v>41852</v>
      </c>
      <c r="N262" s="63"/>
      <c r="O262" s="17"/>
    </row>
    <row r="263" spans="1:15" ht="27" x14ac:dyDescent="0.3">
      <c r="A263" s="43">
        <v>297</v>
      </c>
      <c r="B263" s="62">
        <f t="shared" si="17"/>
        <v>297</v>
      </c>
      <c r="C263" s="62" t="str">
        <f t="shared" si="18"/>
        <v>297a</v>
      </c>
      <c r="D263" s="62"/>
      <c r="E263" s="12">
        <v>80599482</v>
      </c>
      <c r="F263" s="12" t="s">
        <v>647</v>
      </c>
      <c r="G263" s="13" t="s">
        <v>478</v>
      </c>
      <c r="H263" s="13" t="s">
        <v>479</v>
      </c>
      <c r="I263" s="14">
        <v>1</v>
      </c>
      <c r="J263" s="11" t="s">
        <v>10</v>
      </c>
      <c r="K263" s="15">
        <v>34.700000000000003</v>
      </c>
      <c r="L263" s="15">
        <f t="shared" si="15"/>
        <v>34.700000000000003</v>
      </c>
      <c r="M263" s="16">
        <v>41652</v>
      </c>
      <c r="N263" s="63"/>
      <c r="O263" s="17"/>
    </row>
    <row r="264" spans="1:15" ht="27" x14ac:dyDescent="0.3">
      <c r="A264" s="43">
        <v>298</v>
      </c>
      <c r="B264" s="62">
        <f t="shared" si="17"/>
        <v>298</v>
      </c>
      <c r="C264" s="62" t="str">
        <f t="shared" si="18"/>
        <v>298a</v>
      </c>
      <c r="D264" s="62"/>
      <c r="E264" s="12">
        <v>80580580</v>
      </c>
      <c r="F264" s="12" t="s">
        <v>609</v>
      </c>
      <c r="G264" s="13" t="s">
        <v>480</v>
      </c>
      <c r="H264" s="13" t="s">
        <v>481</v>
      </c>
      <c r="I264" s="14">
        <v>8</v>
      </c>
      <c r="J264" s="11" t="s">
        <v>10</v>
      </c>
      <c r="K264" s="15">
        <v>30.21</v>
      </c>
      <c r="L264" s="15">
        <f t="shared" si="15"/>
        <v>241.68</v>
      </c>
      <c r="M264" s="16">
        <v>40735</v>
      </c>
      <c r="N264" s="63"/>
      <c r="O264" s="17"/>
    </row>
    <row r="265" spans="1:15" ht="27" x14ac:dyDescent="0.3">
      <c r="A265" s="43">
        <v>299</v>
      </c>
      <c r="B265" s="62">
        <f t="shared" si="17"/>
        <v>299</v>
      </c>
      <c r="C265" s="62" t="str">
        <f t="shared" si="18"/>
        <v>299a</v>
      </c>
      <c r="D265" s="62"/>
      <c r="E265" s="12">
        <v>80569334</v>
      </c>
      <c r="F265" s="12" t="s">
        <v>604</v>
      </c>
      <c r="G265" s="13" t="s">
        <v>482</v>
      </c>
      <c r="H265" s="13" t="s">
        <v>483</v>
      </c>
      <c r="I265" s="14">
        <v>2</v>
      </c>
      <c r="J265" s="11" t="s">
        <v>10</v>
      </c>
      <c r="K265" s="15">
        <v>29.61</v>
      </c>
      <c r="L265" s="15">
        <f t="shared" si="15"/>
        <v>59.22</v>
      </c>
      <c r="M265" s="16">
        <v>42183</v>
      </c>
      <c r="N265" s="63"/>
      <c r="O265" s="17"/>
    </row>
    <row r="266" spans="1:15" ht="27" x14ac:dyDescent="0.3">
      <c r="A266" s="43">
        <v>300</v>
      </c>
      <c r="B266" s="62">
        <f t="shared" si="17"/>
        <v>300</v>
      </c>
      <c r="C266" s="62" t="str">
        <f t="shared" si="18"/>
        <v>300a</v>
      </c>
      <c r="D266" s="62"/>
      <c r="E266" s="12">
        <v>80532474</v>
      </c>
      <c r="F266" s="12" t="s">
        <v>604</v>
      </c>
      <c r="G266" s="13" t="s">
        <v>484</v>
      </c>
      <c r="H266" s="13" t="s">
        <v>485</v>
      </c>
      <c r="I266" s="14">
        <v>3</v>
      </c>
      <c r="J266" s="11" t="s">
        <v>10</v>
      </c>
      <c r="K266" s="15">
        <v>25.709999999999997</v>
      </c>
      <c r="L266" s="15">
        <f t="shared" si="15"/>
        <v>77.13</v>
      </c>
      <c r="M266" s="16">
        <v>40988</v>
      </c>
      <c r="N266" s="63"/>
      <c r="O266" s="17"/>
    </row>
    <row r="267" spans="1:15" ht="27" x14ac:dyDescent="0.3">
      <c r="A267" s="43">
        <v>301</v>
      </c>
      <c r="B267" s="62">
        <f t="shared" si="17"/>
        <v>301</v>
      </c>
      <c r="C267" s="62" t="str">
        <f t="shared" si="18"/>
        <v>301a</v>
      </c>
      <c r="D267" s="62"/>
      <c r="E267" s="12">
        <v>80368031</v>
      </c>
      <c r="F267" s="12" t="s">
        <v>582</v>
      </c>
      <c r="G267" s="13" t="s">
        <v>486</v>
      </c>
      <c r="H267" s="13" t="s">
        <v>487</v>
      </c>
      <c r="I267" s="14">
        <v>1</v>
      </c>
      <c r="J267" s="11" t="s">
        <v>10</v>
      </c>
      <c r="K267" s="15">
        <v>24.66</v>
      </c>
      <c r="L267" s="15">
        <f t="shared" si="15"/>
        <v>24.66</v>
      </c>
      <c r="M267" s="16">
        <v>40898</v>
      </c>
      <c r="N267" s="63"/>
      <c r="O267" s="17"/>
    </row>
    <row r="268" spans="1:15" ht="14.4" x14ac:dyDescent="0.3">
      <c r="A268" s="43">
        <v>302</v>
      </c>
      <c r="B268" s="62">
        <f t="shared" si="17"/>
        <v>302</v>
      </c>
      <c r="C268" s="62" t="str">
        <f t="shared" si="18"/>
        <v>302a</v>
      </c>
      <c r="D268" s="62"/>
      <c r="E268" s="12">
        <v>80576001</v>
      </c>
      <c r="F268" s="12" t="s">
        <v>597</v>
      </c>
      <c r="G268" s="13" t="s">
        <v>488</v>
      </c>
      <c r="H268" s="13" t="s">
        <v>488</v>
      </c>
      <c r="I268" s="14">
        <v>20</v>
      </c>
      <c r="J268" s="11" t="s">
        <v>10</v>
      </c>
      <c r="K268" s="15">
        <v>24.630000000000003</v>
      </c>
      <c r="L268" s="15">
        <f t="shared" si="15"/>
        <v>492.6</v>
      </c>
      <c r="M268" s="16">
        <v>42352</v>
      </c>
      <c r="N268" s="63"/>
      <c r="O268" s="17"/>
    </row>
    <row r="269" spans="1:15" ht="14.4" x14ac:dyDescent="0.3">
      <c r="A269" s="43">
        <v>303</v>
      </c>
      <c r="B269" s="62">
        <f t="shared" si="17"/>
        <v>303</v>
      </c>
      <c r="C269" s="62" t="str">
        <f t="shared" si="18"/>
        <v>303a</v>
      </c>
      <c r="D269" s="62"/>
      <c r="E269" s="12">
        <v>80571424</v>
      </c>
      <c r="F269" s="64"/>
      <c r="G269" s="13" t="s">
        <v>489</v>
      </c>
      <c r="H269" s="13" t="s">
        <v>489</v>
      </c>
      <c r="I269" s="14">
        <v>4</v>
      </c>
      <c r="J269" s="11" t="s">
        <v>10</v>
      </c>
      <c r="K269" s="15">
        <v>24.55</v>
      </c>
      <c r="L269" s="15">
        <f t="shared" si="15"/>
        <v>98.2</v>
      </c>
      <c r="M269" s="16">
        <v>41670</v>
      </c>
      <c r="N269" s="63"/>
      <c r="O269" s="17"/>
    </row>
    <row r="270" spans="1:15" ht="14.4" x14ac:dyDescent="0.3">
      <c r="A270" s="43">
        <v>304</v>
      </c>
      <c r="B270" s="62">
        <f t="shared" si="17"/>
        <v>304</v>
      </c>
      <c r="C270" s="62" t="str">
        <f t="shared" si="18"/>
        <v>304a</v>
      </c>
      <c r="D270" s="62"/>
      <c r="E270" s="12">
        <v>80571423</v>
      </c>
      <c r="F270" s="64"/>
      <c r="G270" s="13" t="s">
        <v>490</v>
      </c>
      <c r="H270" s="13" t="s">
        <v>490</v>
      </c>
      <c r="I270" s="14">
        <v>4</v>
      </c>
      <c r="J270" s="11" t="s">
        <v>10</v>
      </c>
      <c r="K270" s="15">
        <v>24.22</v>
      </c>
      <c r="L270" s="15">
        <f t="shared" si="15"/>
        <v>96.88</v>
      </c>
      <c r="M270" s="16">
        <v>41670</v>
      </c>
      <c r="N270" s="63"/>
      <c r="O270" s="17"/>
    </row>
    <row r="271" spans="1:15" ht="14.4" x14ac:dyDescent="0.3">
      <c r="A271" s="43">
        <v>305</v>
      </c>
      <c r="B271" s="62">
        <f t="shared" si="17"/>
        <v>305</v>
      </c>
      <c r="C271" s="62" t="str">
        <f t="shared" si="18"/>
        <v>305a</v>
      </c>
      <c r="D271" s="62"/>
      <c r="E271" s="12">
        <v>80557611</v>
      </c>
      <c r="F271" s="12" t="s">
        <v>648</v>
      </c>
      <c r="G271" s="13" t="s">
        <v>491</v>
      </c>
      <c r="H271" s="13" t="s">
        <v>492</v>
      </c>
      <c r="I271" s="14">
        <v>7</v>
      </c>
      <c r="J271" s="11" t="s">
        <v>10</v>
      </c>
      <c r="K271" s="15">
        <v>23.990000000000002</v>
      </c>
      <c r="L271" s="15">
        <f t="shared" si="15"/>
        <v>167.93</v>
      </c>
      <c r="M271" s="16">
        <v>40267</v>
      </c>
      <c r="N271" s="63"/>
      <c r="O271" s="17"/>
    </row>
    <row r="272" spans="1:15" ht="27" x14ac:dyDescent="0.3">
      <c r="A272" s="43">
        <v>306</v>
      </c>
      <c r="B272" s="62">
        <f t="shared" si="17"/>
        <v>306</v>
      </c>
      <c r="C272" s="62" t="str">
        <f t="shared" si="18"/>
        <v>306a</v>
      </c>
      <c r="D272" s="62"/>
      <c r="E272" s="12">
        <v>80588830</v>
      </c>
      <c r="F272" s="12" t="s">
        <v>607</v>
      </c>
      <c r="G272" s="13" t="s">
        <v>493</v>
      </c>
      <c r="H272" s="13" t="s">
        <v>494</v>
      </c>
      <c r="I272" s="14">
        <v>2</v>
      </c>
      <c r="J272" s="11" t="s">
        <v>10</v>
      </c>
      <c r="K272" s="15">
        <v>23.64</v>
      </c>
      <c r="L272" s="15">
        <f t="shared" si="15"/>
        <v>47.28</v>
      </c>
      <c r="M272" s="16">
        <v>41024</v>
      </c>
      <c r="N272" s="63"/>
      <c r="O272" s="17"/>
    </row>
    <row r="273" spans="1:15" ht="14.4" x14ac:dyDescent="0.3">
      <c r="A273" s="43">
        <v>307</v>
      </c>
      <c r="B273" s="62">
        <f t="shared" si="17"/>
        <v>307</v>
      </c>
      <c r="C273" s="62" t="str">
        <f t="shared" si="18"/>
        <v>307a</v>
      </c>
      <c r="D273" s="62"/>
      <c r="E273" s="12">
        <v>80616978</v>
      </c>
      <c r="F273" s="12" t="s">
        <v>607</v>
      </c>
      <c r="G273" s="13" t="s">
        <v>495</v>
      </c>
      <c r="H273" s="13" t="s">
        <v>496</v>
      </c>
      <c r="I273" s="14">
        <v>8</v>
      </c>
      <c r="J273" s="11" t="s">
        <v>10</v>
      </c>
      <c r="K273" s="15">
        <v>22.48</v>
      </c>
      <c r="L273" s="15">
        <f t="shared" si="15"/>
        <v>179.84</v>
      </c>
      <c r="M273" s="16">
        <v>43392</v>
      </c>
      <c r="N273" s="63"/>
      <c r="O273" s="17"/>
    </row>
    <row r="274" spans="1:15" ht="27" x14ac:dyDescent="0.3">
      <c r="A274" s="43">
        <v>309</v>
      </c>
      <c r="B274" s="62">
        <f t="shared" si="17"/>
        <v>309</v>
      </c>
      <c r="C274" s="62" t="str">
        <f t="shared" si="18"/>
        <v>309a</v>
      </c>
      <c r="D274" s="62"/>
      <c r="E274" s="12">
        <v>80541943</v>
      </c>
      <c r="F274" s="12" t="s">
        <v>649</v>
      </c>
      <c r="G274" s="13" t="s">
        <v>497</v>
      </c>
      <c r="H274" s="13" t="s">
        <v>498</v>
      </c>
      <c r="I274" s="14">
        <v>50</v>
      </c>
      <c r="J274" s="11" t="s">
        <v>10</v>
      </c>
      <c r="K274" s="15">
        <v>21.6</v>
      </c>
      <c r="L274" s="15">
        <f t="shared" si="15"/>
        <v>1080</v>
      </c>
      <c r="M274" s="16">
        <v>41450</v>
      </c>
      <c r="N274" s="63"/>
      <c r="O274" s="17"/>
    </row>
    <row r="275" spans="1:15" ht="53.4" x14ac:dyDescent="0.3">
      <c r="A275" s="43">
        <v>311</v>
      </c>
      <c r="B275" s="62">
        <f t="shared" si="17"/>
        <v>311</v>
      </c>
      <c r="C275" s="62" t="str">
        <f t="shared" si="18"/>
        <v>311a</v>
      </c>
      <c r="D275" s="62"/>
      <c r="E275" s="12">
        <v>80610341</v>
      </c>
      <c r="F275" s="12" t="s">
        <v>596</v>
      </c>
      <c r="G275" s="13" t="s">
        <v>499</v>
      </c>
      <c r="H275" s="13" t="s">
        <v>500</v>
      </c>
      <c r="I275" s="14">
        <v>15</v>
      </c>
      <c r="J275" s="11" t="s">
        <v>10</v>
      </c>
      <c r="K275" s="15">
        <v>20.13</v>
      </c>
      <c r="L275" s="15">
        <f t="shared" si="15"/>
        <v>301.95</v>
      </c>
      <c r="M275" s="16">
        <v>43098</v>
      </c>
      <c r="N275" s="63"/>
      <c r="O275" s="17"/>
    </row>
    <row r="276" spans="1:15" ht="27" x14ac:dyDescent="0.3">
      <c r="A276" s="43">
        <v>312</v>
      </c>
      <c r="B276" s="62">
        <f t="shared" si="17"/>
        <v>312</v>
      </c>
      <c r="C276" s="62" t="str">
        <f t="shared" si="18"/>
        <v>312a</v>
      </c>
      <c r="D276" s="62"/>
      <c r="E276" s="12">
        <v>80578258</v>
      </c>
      <c r="F276" s="64"/>
      <c r="G276" s="13" t="s">
        <v>501</v>
      </c>
      <c r="H276" s="13" t="s">
        <v>502</v>
      </c>
      <c r="I276" s="14">
        <v>50</v>
      </c>
      <c r="J276" s="11" t="s">
        <v>10</v>
      </c>
      <c r="K276" s="15">
        <v>20</v>
      </c>
      <c r="L276" s="15">
        <f t="shared" si="15"/>
        <v>1000</v>
      </c>
      <c r="M276" s="16">
        <v>40851</v>
      </c>
      <c r="N276" s="63"/>
      <c r="O276" s="17"/>
    </row>
    <row r="277" spans="1:15" ht="27" x14ac:dyDescent="0.3">
      <c r="A277" s="43">
        <v>314</v>
      </c>
      <c r="B277" s="62">
        <f t="shared" si="17"/>
        <v>314</v>
      </c>
      <c r="C277" s="62" t="str">
        <f t="shared" si="18"/>
        <v>314a</v>
      </c>
      <c r="D277" s="62"/>
      <c r="E277" s="12">
        <v>7375678</v>
      </c>
      <c r="F277" s="64"/>
      <c r="G277" s="13" t="s">
        <v>503</v>
      </c>
      <c r="H277" s="13" t="s">
        <v>503</v>
      </c>
      <c r="I277" s="14">
        <v>20</v>
      </c>
      <c r="J277" s="11" t="s">
        <v>10</v>
      </c>
      <c r="K277" s="15">
        <v>19</v>
      </c>
      <c r="L277" s="15">
        <f t="shared" si="15"/>
        <v>380</v>
      </c>
      <c r="M277" s="16">
        <v>41852</v>
      </c>
      <c r="N277" s="63"/>
      <c r="O277" s="17"/>
    </row>
    <row r="278" spans="1:15" ht="14.4" x14ac:dyDescent="0.3">
      <c r="A278" s="43">
        <v>315</v>
      </c>
      <c r="B278" s="62">
        <f t="shared" si="17"/>
        <v>315</v>
      </c>
      <c r="C278" s="62" t="str">
        <f t="shared" si="18"/>
        <v>315a</v>
      </c>
      <c r="D278" s="62"/>
      <c r="E278" s="12">
        <v>80599571</v>
      </c>
      <c r="F278" s="64"/>
      <c r="G278" s="13" t="s">
        <v>504</v>
      </c>
      <c r="H278" s="13" t="s">
        <v>505</v>
      </c>
      <c r="I278" s="14">
        <v>36</v>
      </c>
      <c r="J278" s="11" t="s">
        <v>10</v>
      </c>
      <c r="K278" s="15">
        <v>18.66</v>
      </c>
      <c r="L278" s="15">
        <f t="shared" si="15"/>
        <v>671.76</v>
      </c>
      <c r="M278" s="16">
        <v>41813</v>
      </c>
      <c r="N278" s="63"/>
      <c r="O278" s="17"/>
    </row>
    <row r="279" spans="1:15" ht="27" x14ac:dyDescent="0.3">
      <c r="A279" s="43">
        <v>316</v>
      </c>
      <c r="B279" s="62">
        <f t="shared" si="17"/>
        <v>316</v>
      </c>
      <c r="C279" s="62" t="str">
        <f t="shared" si="18"/>
        <v>316a</v>
      </c>
      <c r="D279" s="62"/>
      <c r="E279" s="12">
        <v>80541371</v>
      </c>
      <c r="F279" s="12" t="s">
        <v>596</v>
      </c>
      <c r="G279" s="13" t="s">
        <v>506</v>
      </c>
      <c r="H279" s="13">
        <v>0</v>
      </c>
      <c r="I279" s="14">
        <v>10</v>
      </c>
      <c r="J279" s="11" t="s">
        <v>10</v>
      </c>
      <c r="K279" s="15">
        <v>18.542999999999999</v>
      </c>
      <c r="L279" s="15">
        <f t="shared" si="15"/>
        <v>185.43</v>
      </c>
      <c r="M279" s="16">
        <v>40609</v>
      </c>
      <c r="N279" s="63"/>
      <c r="O279" s="17"/>
    </row>
    <row r="280" spans="1:15" ht="14.4" x14ac:dyDescent="0.3">
      <c r="A280" s="43">
        <v>317</v>
      </c>
      <c r="B280" s="62">
        <f t="shared" si="17"/>
        <v>317</v>
      </c>
      <c r="C280" s="62" t="str">
        <f t="shared" si="18"/>
        <v>317a</v>
      </c>
      <c r="D280" s="62"/>
      <c r="E280" s="12">
        <v>80599585</v>
      </c>
      <c r="F280" s="64"/>
      <c r="G280" s="13" t="s">
        <v>507</v>
      </c>
      <c r="H280" s="13" t="s">
        <v>507</v>
      </c>
      <c r="I280" s="14">
        <v>5</v>
      </c>
      <c r="J280" s="11" t="s">
        <v>10</v>
      </c>
      <c r="K280" s="15">
        <v>18.2</v>
      </c>
      <c r="L280" s="15">
        <f t="shared" si="15"/>
        <v>91</v>
      </c>
      <c r="M280" s="16">
        <v>41239</v>
      </c>
      <c r="N280" s="63"/>
      <c r="O280" s="17"/>
    </row>
    <row r="281" spans="1:15" ht="27" x14ac:dyDescent="0.3">
      <c r="A281" s="43">
        <v>318</v>
      </c>
      <c r="B281" s="62">
        <f t="shared" si="17"/>
        <v>318</v>
      </c>
      <c r="C281" s="62" t="str">
        <f t="shared" si="18"/>
        <v>318a</v>
      </c>
      <c r="D281" s="62"/>
      <c r="E281" s="12">
        <v>80528918</v>
      </c>
      <c r="F281" s="12" t="s">
        <v>650</v>
      </c>
      <c r="G281" s="13" t="s">
        <v>508</v>
      </c>
      <c r="H281" s="13" t="s">
        <v>509</v>
      </c>
      <c r="I281" s="14">
        <v>2</v>
      </c>
      <c r="J281" s="11" t="s">
        <v>10</v>
      </c>
      <c r="K281" s="15">
        <v>18.094999999999999</v>
      </c>
      <c r="L281" s="15">
        <f t="shared" si="15"/>
        <v>36.19</v>
      </c>
      <c r="M281" s="16">
        <v>40766</v>
      </c>
      <c r="N281" s="63"/>
      <c r="O281" s="17"/>
    </row>
    <row r="282" spans="1:15" ht="27" x14ac:dyDescent="0.3">
      <c r="A282" s="43">
        <v>319</v>
      </c>
      <c r="B282" s="62">
        <f t="shared" si="17"/>
        <v>319</v>
      </c>
      <c r="C282" s="62" t="str">
        <f t="shared" si="18"/>
        <v>319a</v>
      </c>
      <c r="D282" s="62"/>
      <c r="E282" s="12">
        <v>80576438</v>
      </c>
      <c r="F282" s="64"/>
      <c r="G282" s="13" t="s">
        <v>510</v>
      </c>
      <c r="H282" s="13" t="s">
        <v>511</v>
      </c>
      <c r="I282" s="14">
        <v>1</v>
      </c>
      <c r="J282" s="11" t="s">
        <v>10</v>
      </c>
      <c r="K282" s="15">
        <v>18</v>
      </c>
      <c r="L282" s="15">
        <f t="shared" si="15"/>
        <v>18</v>
      </c>
      <c r="M282" s="16">
        <v>42296</v>
      </c>
      <c r="N282" s="63"/>
      <c r="O282" s="17"/>
    </row>
    <row r="283" spans="1:15" ht="14.4" x14ac:dyDescent="0.3">
      <c r="A283" s="43">
        <v>320</v>
      </c>
      <c r="B283" s="62">
        <f t="shared" si="17"/>
        <v>320</v>
      </c>
      <c r="C283" s="62" t="str">
        <f t="shared" si="18"/>
        <v>320a</v>
      </c>
      <c r="D283" s="62"/>
      <c r="E283" s="12">
        <v>80522630</v>
      </c>
      <c r="F283" s="12" t="s">
        <v>651</v>
      </c>
      <c r="G283" s="13" t="s">
        <v>512</v>
      </c>
      <c r="H283" s="13" t="s">
        <v>513</v>
      </c>
      <c r="I283" s="14">
        <v>15</v>
      </c>
      <c r="J283" s="11" t="s">
        <v>10</v>
      </c>
      <c r="K283" s="15">
        <v>17.690000000000001</v>
      </c>
      <c r="L283" s="15">
        <f t="shared" si="15"/>
        <v>265.35000000000002</v>
      </c>
      <c r="M283" s="16" t="s">
        <v>47</v>
      </c>
      <c r="N283" s="63"/>
      <c r="O283" s="17"/>
    </row>
    <row r="284" spans="1:15" ht="27" x14ac:dyDescent="0.3">
      <c r="A284" s="43">
        <v>321</v>
      </c>
      <c r="B284" s="62">
        <f t="shared" si="17"/>
        <v>321</v>
      </c>
      <c r="C284" s="62" t="str">
        <f t="shared" si="18"/>
        <v>321a</v>
      </c>
      <c r="D284" s="62"/>
      <c r="E284" s="12">
        <v>80516675</v>
      </c>
      <c r="F284" s="12" t="s">
        <v>604</v>
      </c>
      <c r="G284" s="13" t="s">
        <v>514</v>
      </c>
      <c r="H284" s="13" t="s">
        <v>515</v>
      </c>
      <c r="I284" s="14">
        <v>20</v>
      </c>
      <c r="J284" s="11" t="s">
        <v>10</v>
      </c>
      <c r="K284" s="15">
        <v>17.48</v>
      </c>
      <c r="L284" s="15">
        <f t="shared" ref="L284:L319" si="19">+I284*K284</f>
        <v>349.6</v>
      </c>
      <c r="M284" s="16">
        <v>40725</v>
      </c>
      <c r="N284" s="63"/>
      <c r="O284" s="17"/>
    </row>
    <row r="285" spans="1:15" ht="14.4" x14ac:dyDescent="0.3">
      <c r="A285" s="43">
        <v>323</v>
      </c>
      <c r="B285" s="62">
        <f t="shared" si="17"/>
        <v>323</v>
      </c>
      <c r="C285" s="62" t="str">
        <f t="shared" si="18"/>
        <v>323a</v>
      </c>
      <c r="D285" s="62"/>
      <c r="E285" s="12">
        <v>80599572</v>
      </c>
      <c r="F285" s="64"/>
      <c r="G285" s="13" t="s">
        <v>516</v>
      </c>
      <c r="H285" s="13" t="s">
        <v>516</v>
      </c>
      <c r="I285" s="14">
        <v>36</v>
      </c>
      <c r="J285" s="11" t="s">
        <v>10</v>
      </c>
      <c r="K285" s="15">
        <v>17.260000000000002</v>
      </c>
      <c r="L285" s="15">
        <f t="shared" si="19"/>
        <v>621.36</v>
      </c>
      <c r="M285" s="16">
        <v>41565</v>
      </c>
      <c r="N285" s="63"/>
      <c r="O285" s="17"/>
    </row>
    <row r="286" spans="1:15" ht="14.4" x14ac:dyDescent="0.3">
      <c r="A286" s="43">
        <v>324</v>
      </c>
      <c r="B286" s="62">
        <f t="shared" si="17"/>
        <v>324</v>
      </c>
      <c r="C286" s="62" t="str">
        <f t="shared" si="18"/>
        <v>324a</v>
      </c>
      <c r="D286" s="62"/>
      <c r="E286" s="12">
        <v>80599584</v>
      </c>
      <c r="F286" s="64"/>
      <c r="G286" s="13" t="s">
        <v>517</v>
      </c>
      <c r="H286" s="13" t="s">
        <v>517</v>
      </c>
      <c r="I286" s="14">
        <v>3</v>
      </c>
      <c r="J286" s="11" t="s">
        <v>10</v>
      </c>
      <c r="K286" s="15">
        <v>16.400000000000002</v>
      </c>
      <c r="L286" s="15">
        <f t="shared" si="19"/>
        <v>49.2</v>
      </c>
      <c r="M286" s="16">
        <v>41239</v>
      </c>
      <c r="N286" s="63"/>
      <c r="O286" s="17"/>
    </row>
    <row r="287" spans="1:15" ht="27" x14ac:dyDescent="0.3">
      <c r="A287" s="43">
        <v>326</v>
      </c>
      <c r="B287" s="62">
        <f t="shared" si="17"/>
        <v>326</v>
      </c>
      <c r="C287" s="62" t="str">
        <f t="shared" si="18"/>
        <v>326a</v>
      </c>
      <c r="D287" s="62"/>
      <c r="E287" s="12">
        <v>80552237</v>
      </c>
      <c r="F287" s="64"/>
      <c r="G287" s="13" t="s">
        <v>518</v>
      </c>
      <c r="H287" s="13" t="s">
        <v>519</v>
      </c>
      <c r="I287" s="14">
        <v>20</v>
      </c>
      <c r="J287" s="11" t="s">
        <v>10</v>
      </c>
      <c r="K287" s="15">
        <v>15.4</v>
      </c>
      <c r="L287" s="15">
        <f t="shared" si="19"/>
        <v>308</v>
      </c>
      <c r="M287" s="16">
        <v>41967</v>
      </c>
      <c r="N287" s="63"/>
      <c r="O287" s="17"/>
    </row>
    <row r="288" spans="1:15" ht="27" x14ac:dyDescent="0.3">
      <c r="A288" s="43">
        <v>327</v>
      </c>
      <c r="B288" s="62">
        <f t="shared" si="17"/>
        <v>327</v>
      </c>
      <c r="C288" s="62" t="str">
        <f t="shared" si="18"/>
        <v>327a</v>
      </c>
      <c r="D288" s="62"/>
      <c r="E288" s="12">
        <v>7361921</v>
      </c>
      <c r="F288" s="12" t="s">
        <v>604</v>
      </c>
      <c r="G288" s="13" t="s">
        <v>520</v>
      </c>
      <c r="H288" s="13" t="s">
        <v>520</v>
      </c>
      <c r="I288" s="14">
        <v>2</v>
      </c>
      <c r="J288" s="11" t="s">
        <v>10</v>
      </c>
      <c r="K288" s="15">
        <v>14.15</v>
      </c>
      <c r="L288" s="15">
        <f t="shared" si="19"/>
        <v>28.3</v>
      </c>
      <c r="M288" s="16">
        <v>40697</v>
      </c>
      <c r="N288" s="63"/>
      <c r="O288" s="17"/>
    </row>
    <row r="289" spans="1:15" ht="14.4" x14ac:dyDescent="0.3">
      <c r="A289" s="43">
        <v>328</v>
      </c>
      <c r="B289" s="62">
        <f t="shared" si="17"/>
        <v>328</v>
      </c>
      <c r="C289" s="62" t="str">
        <f t="shared" si="18"/>
        <v>328a</v>
      </c>
      <c r="D289" s="62"/>
      <c r="E289" s="12">
        <v>80599582</v>
      </c>
      <c r="F289" s="64"/>
      <c r="G289" s="13" t="s">
        <v>521</v>
      </c>
      <c r="H289" s="13" t="s">
        <v>521</v>
      </c>
      <c r="I289" s="14">
        <v>3</v>
      </c>
      <c r="J289" s="11" t="s">
        <v>10</v>
      </c>
      <c r="K289" s="15">
        <v>14.1</v>
      </c>
      <c r="L289" s="15">
        <f t="shared" si="19"/>
        <v>42.3</v>
      </c>
      <c r="M289" s="16">
        <v>41239</v>
      </c>
      <c r="N289" s="63"/>
      <c r="O289" s="17"/>
    </row>
    <row r="290" spans="1:15" ht="27" x14ac:dyDescent="0.3">
      <c r="A290" s="43">
        <v>329</v>
      </c>
      <c r="B290" s="62">
        <f t="shared" si="17"/>
        <v>329</v>
      </c>
      <c r="C290" s="62" t="str">
        <f t="shared" si="18"/>
        <v>329a</v>
      </c>
      <c r="D290" s="62"/>
      <c r="E290" s="12">
        <v>80579883</v>
      </c>
      <c r="F290" s="64"/>
      <c r="G290" s="13" t="s">
        <v>522</v>
      </c>
      <c r="H290" s="13" t="s">
        <v>523</v>
      </c>
      <c r="I290" s="14">
        <v>5</v>
      </c>
      <c r="J290" s="11" t="s">
        <v>10</v>
      </c>
      <c r="K290" s="15">
        <v>13.95</v>
      </c>
      <c r="L290" s="15">
        <f t="shared" si="19"/>
        <v>69.75</v>
      </c>
      <c r="M290" s="16">
        <v>41971</v>
      </c>
      <c r="N290" s="63"/>
      <c r="O290" s="17"/>
    </row>
    <row r="291" spans="1:15" ht="14.4" x14ac:dyDescent="0.3">
      <c r="A291" s="43">
        <v>330</v>
      </c>
      <c r="B291" s="62">
        <f t="shared" si="17"/>
        <v>330</v>
      </c>
      <c r="C291" s="62" t="str">
        <f t="shared" si="18"/>
        <v>330a</v>
      </c>
      <c r="D291" s="62"/>
      <c r="E291" s="12">
        <v>80599580</v>
      </c>
      <c r="F291" s="64"/>
      <c r="G291" s="13" t="s">
        <v>524</v>
      </c>
      <c r="H291" s="13" t="s">
        <v>524</v>
      </c>
      <c r="I291" s="14">
        <v>5</v>
      </c>
      <c r="J291" s="11" t="s">
        <v>10</v>
      </c>
      <c r="K291" s="15">
        <v>13.9</v>
      </c>
      <c r="L291" s="15">
        <f t="shared" si="19"/>
        <v>69.5</v>
      </c>
      <c r="M291" s="16">
        <v>41565</v>
      </c>
      <c r="N291" s="63"/>
      <c r="O291" s="17"/>
    </row>
    <row r="292" spans="1:15" ht="14.4" x14ac:dyDescent="0.3">
      <c r="A292" s="43">
        <v>331</v>
      </c>
      <c r="B292" s="62">
        <f t="shared" si="17"/>
        <v>331</v>
      </c>
      <c r="C292" s="62" t="str">
        <f t="shared" si="18"/>
        <v>331a</v>
      </c>
      <c r="D292" s="62"/>
      <c r="E292" s="12">
        <v>80576845</v>
      </c>
      <c r="F292" s="12" t="s">
        <v>652</v>
      </c>
      <c r="G292" s="13" t="s">
        <v>525</v>
      </c>
      <c r="H292" s="13" t="s">
        <v>526</v>
      </c>
      <c r="I292" s="14">
        <v>5</v>
      </c>
      <c r="J292" s="11" t="s">
        <v>10</v>
      </c>
      <c r="K292" s="15">
        <v>13.790000000000001</v>
      </c>
      <c r="L292" s="15">
        <f t="shared" si="19"/>
        <v>68.95</v>
      </c>
      <c r="M292" s="16">
        <v>41870</v>
      </c>
      <c r="N292" s="63"/>
      <c r="O292" s="17"/>
    </row>
    <row r="293" spans="1:15" ht="27" x14ac:dyDescent="0.3">
      <c r="A293" s="43">
        <v>332</v>
      </c>
      <c r="B293" s="62">
        <f t="shared" si="17"/>
        <v>332</v>
      </c>
      <c r="C293" s="62" t="str">
        <f t="shared" si="18"/>
        <v>332a</v>
      </c>
      <c r="D293" s="62"/>
      <c r="E293" s="12">
        <v>80579935</v>
      </c>
      <c r="F293" s="64"/>
      <c r="G293" s="13" t="s">
        <v>527</v>
      </c>
      <c r="H293" s="13" t="s">
        <v>528</v>
      </c>
      <c r="I293" s="14">
        <v>15</v>
      </c>
      <c r="J293" s="11" t="s">
        <v>10</v>
      </c>
      <c r="K293" s="15">
        <v>13.266666666666667</v>
      </c>
      <c r="L293" s="15">
        <f t="shared" si="19"/>
        <v>199</v>
      </c>
      <c r="M293" s="16">
        <v>43250</v>
      </c>
      <c r="N293" s="63"/>
      <c r="O293" s="17"/>
    </row>
    <row r="294" spans="1:15" ht="27" x14ac:dyDescent="0.3">
      <c r="A294" s="43">
        <v>333</v>
      </c>
      <c r="B294" s="62">
        <f t="shared" si="17"/>
        <v>333</v>
      </c>
      <c r="C294" s="62" t="str">
        <f t="shared" si="18"/>
        <v>333a</v>
      </c>
      <c r="D294" s="62"/>
      <c r="E294" s="12">
        <v>80579931</v>
      </c>
      <c r="F294" s="64"/>
      <c r="G294" s="13" t="s">
        <v>529</v>
      </c>
      <c r="H294" s="13" t="s">
        <v>530</v>
      </c>
      <c r="I294" s="14">
        <v>5</v>
      </c>
      <c r="J294" s="11" t="s">
        <v>10</v>
      </c>
      <c r="K294" s="15">
        <v>13.12</v>
      </c>
      <c r="L294" s="15">
        <f t="shared" si="19"/>
        <v>65.599999999999994</v>
      </c>
      <c r="M294" s="16">
        <v>40763</v>
      </c>
      <c r="N294" s="63"/>
      <c r="O294" s="17"/>
    </row>
    <row r="295" spans="1:15" ht="27" x14ac:dyDescent="0.3">
      <c r="A295" s="43">
        <v>334</v>
      </c>
      <c r="B295" s="62">
        <f t="shared" si="17"/>
        <v>334</v>
      </c>
      <c r="C295" s="62" t="str">
        <f t="shared" si="18"/>
        <v>334a</v>
      </c>
      <c r="D295" s="62"/>
      <c r="E295" s="12">
        <v>80593339</v>
      </c>
      <c r="F295" s="64"/>
      <c r="G295" s="13" t="s">
        <v>531</v>
      </c>
      <c r="H295" s="13" t="s">
        <v>532</v>
      </c>
      <c r="I295" s="14">
        <v>1</v>
      </c>
      <c r="J295" s="11" t="s">
        <v>10</v>
      </c>
      <c r="K295" s="15">
        <v>13.04</v>
      </c>
      <c r="L295" s="15">
        <f t="shared" si="19"/>
        <v>13.04</v>
      </c>
      <c r="M295" s="16">
        <v>41218</v>
      </c>
      <c r="N295" s="63"/>
      <c r="O295" s="17"/>
    </row>
    <row r="296" spans="1:15" ht="14.4" x14ac:dyDescent="0.3">
      <c r="A296" s="43">
        <v>335</v>
      </c>
      <c r="B296" s="62">
        <f t="shared" si="17"/>
        <v>335</v>
      </c>
      <c r="C296" s="62" t="str">
        <f t="shared" si="18"/>
        <v>335a</v>
      </c>
      <c r="D296" s="62"/>
      <c r="E296" s="12">
        <v>80599579</v>
      </c>
      <c r="F296" s="64"/>
      <c r="G296" s="13" t="s">
        <v>533</v>
      </c>
      <c r="H296" s="13" t="s">
        <v>533</v>
      </c>
      <c r="I296" s="14">
        <v>3</v>
      </c>
      <c r="J296" s="11" t="s">
        <v>10</v>
      </c>
      <c r="K296" s="15">
        <v>12.549999999999999</v>
      </c>
      <c r="L296" s="15">
        <f t="shared" si="19"/>
        <v>37.65</v>
      </c>
      <c r="M296" s="16">
        <v>41239</v>
      </c>
      <c r="N296" s="63"/>
      <c r="O296" s="17"/>
    </row>
    <row r="297" spans="1:15" ht="14.4" x14ac:dyDescent="0.3">
      <c r="A297" s="43">
        <v>336</v>
      </c>
      <c r="B297" s="62">
        <f t="shared" si="17"/>
        <v>336</v>
      </c>
      <c r="C297" s="62" t="str">
        <f t="shared" si="18"/>
        <v>336a</v>
      </c>
      <c r="D297" s="62"/>
      <c r="E297" s="12">
        <v>80599577</v>
      </c>
      <c r="F297" s="64"/>
      <c r="G297" s="13" t="s">
        <v>534</v>
      </c>
      <c r="H297" s="13" t="s">
        <v>534</v>
      </c>
      <c r="I297" s="14">
        <v>5</v>
      </c>
      <c r="J297" s="11" t="s">
        <v>10</v>
      </c>
      <c r="K297" s="15">
        <v>12.5</v>
      </c>
      <c r="L297" s="15">
        <f t="shared" si="19"/>
        <v>62.5</v>
      </c>
      <c r="M297" s="16">
        <v>41239</v>
      </c>
      <c r="N297" s="63"/>
      <c r="O297" s="17"/>
    </row>
    <row r="298" spans="1:15" ht="53.4" x14ac:dyDescent="0.3">
      <c r="A298" s="43">
        <v>337</v>
      </c>
      <c r="B298" s="62">
        <f t="shared" si="17"/>
        <v>337</v>
      </c>
      <c r="C298" s="62" t="str">
        <f t="shared" si="18"/>
        <v>337a</v>
      </c>
      <c r="D298" s="62"/>
      <c r="E298" s="12">
        <v>80610345</v>
      </c>
      <c r="F298" s="12" t="s">
        <v>596</v>
      </c>
      <c r="G298" s="13" t="s">
        <v>535</v>
      </c>
      <c r="H298" s="13" t="s">
        <v>536</v>
      </c>
      <c r="I298" s="42">
        <v>175</v>
      </c>
      <c r="J298" s="11" t="s">
        <v>10</v>
      </c>
      <c r="K298" s="15">
        <v>12.43</v>
      </c>
      <c r="L298" s="15">
        <f t="shared" si="19"/>
        <v>2175.25</v>
      </c>
      <c r="M298" s="16">
        <v>43098</v>
      </c>
      <c r="N298" s="63"/>
      <c r="O298" s="17"/>
    </row>
    <row r="299" spans="1:15" ht="53.4" x14ac:dyDescent="0.3">
      <c r="A299" s="43">
        <v>338</v>
      </c>
      <c r="B299" s="62">
        <f t="shared" si="17"/>
        <v>338</v>
      </c>
      <c r="C299" s="62" t="str">
        <f t="shared" si="18"/>
        <v>338a</v>
      </c>
      <c r="D299" s="62"/>
      <c r="E299" s="12">
        <v>80612746</v>
      </c>
      <c r="F299" s="12" t="s">
        <v>596</v>
      </c>
      <c r="G299" s="13" t="s">
        <v>537</v>
      </c>
      <c r="H299" s="13" t="s">
        <v>538</v>
      </c>
      <c r="I299" s="42">
        <v>180</v>
      </c>
      <c r="J299" s="11" t="s">
        <v>10</v>
      </c>
      <c r="K299" s="15">
        <v>12.43</v>
      </c>
      <c r="L299" s="15">
        <f t="shared" si="19"/>
        <v>2237.4</v>
      </c>
      <c r="M299" s="16">
        <v>43098</v>
      </c>
      <c r="N299" s="63"/>
      <c r="O299" s="17"/>
    </row>
    <row r="300" spans="1:15" ht="14.4" x14ac:dyDescent="0.3">
      <c r="A300" s="43">
        <v>340</v>
      </c>
      <c r="B300" s="62">
        <f t="shared" si="17"/>
        <v>340</v>
      </c>
      <c r="C300" s="62" t="str">
        <f t="shared" si="18"/>
        <v>340a</v>
      </c>
      <c r="D300" s="62"/>
      <c r="E300" s="12">
        <v>80535377</v>
      </c>
      <c r="F300" s="12" t="s">
        <v>624</v>
      </c>
      <c r="G300" s="13" t="s">
        <v>539</v>
      </c>
      <c r="H300" s="13" t="s">
        <v>540</v>
      </c>
      <c r="I300" s="14">
        <v>1</v>
      </c>
      <c r="J300" s="11" t="s">
        <v>10</v>
      </c>
      <c r="K300" s="15">
        <v>11.35</v>
      </c>
      <c r="L300" s="15">
        <f t="shared" si="19"/>
        <v>11.35</v>
      </c>
      <c r="M300" s="16">
        <v>40627</v>
      </c>
      <c r="N300" s="63"/>
      <c r="O300" s="17"/>
    </row>
    <row r="301" spans="1:15" ht="27" x14ac:dyDescent="0.3">
      <c r="A301" s="43">
        <v>341</v>
      </c>
      <c r="B301" s="62">
        <f t="shared" si="17"/>
        <v>341</v>
      </c>
      <c r="C301" s="62" t="str">
        <f t="shared" si="18"/>
        <v>341a</v>
      </c>
      <c r="D301" s="62"/>
      <c r="E301" s="12">
        <v>80588025</v>
      </c>
      <c r="F301" s="64"/>
      <c r="G301" s="13" t="s">
        <v>541</v>
      </c>
      <c r="H301" s="13" t="s">
        <v>542</v>
      </c>
      <c r="I301" s="14">
        <v>80</v>
      </c>
      <c r="J301" s="11" t="s">
        <v>10</v>
      </c>
      <c r="K301" s="15">
        <v>11.35</v>
      </c>
      <c r="L301" s="15">
        <f t="shared" si="19"/>
        <v>908</v>
      </c>
      <c r="M301" s="16">
        <v>41141</v>
      </c>
      <c r="N301" s="63"/>
      <c r="O301" s="17"/>
    </row>
    <row r="302" spans="1:15" ht="14.4" x14ac:dyDescent="0.3">
      <c r="A302" s="43">
        <v>342</v>
      </c>
      <c r="B302" s="62">
        <f t="shared" si="17"/>
        <v>342</v>
      </c>
      <c r="C302" s="62" t="str">
        <f t="shared" si="18"/>
        <v>342a</v>
      </c>
      <c r="D302" s="62"/>
      <c r="E302" s="12">
        <v>80599578</v>
      </c>
      <c r="F302" s="64"/>
      <c r="G302" s="13" t="s">
        <v>543</v>
      </c>
      <c r="H302" s="13" t="s">
        <v>543</v>
      </c>
      <c r="I302" s="14">
        <v>3</v>
      </c>
      <c r="J302" s="11" t="s">
        <v>10</v>
      </c>
      <c r="K302" s="15">
        <v>11.21</v>
      </c>
      <c r="L302" s="15">
        <f t="shared" si="19"/>
        <v>33.630000000000003</v>
      </c>
      <c r="M302" s="16">
        <v>41239</v>
      </c>
      <c r="N302" s="63"/>
      <c r="O302" s="17"/>
    </row>
    <row r="303" spans="1:15" ht="27" x14ac:dyDescent="0.3">
      <c r="A303" s="43">
        <v>343</v>
      </c>
      <c r="B303" s="62">
        <f t="shared" si="17"/>
        <v>343</v>
      </c>
      <c r="C303" s="62" t="str">
        <f t="shared" si="18"/>
        <v>343a</v>
      </c>
      <c r="D303" s="62"/>
      <c r="E303" s="12">
        <v>88114514</v>
      </c>
      <c r="F303" s="12" t="s">
        <v>653</v>
      </c>
      <c r="G303" s="13" t="s">
        <v>544</v>
      </c>
      <c r="H303" s="13" t="s">
        <v>545</v>
      </c>
      <c r="I303" s="14">
        <v>6</v>
      </c>
      <c r="J303" s="11" t="s">
        <v>10</v>
      </c>
      <c r="K303" s="15">
        <v>9.81</v>
      </c>
      <c r="L303" s="15">
        <f t="shared" si="19"/>
        <v>58.86</v>
      </c>
      <c r="M303" s="16">
        <v>43271</v>
      </c>
      <c r="N303" s="63"/>
      <c r="O303" s="17"/>
    </row>
    <row r="304" spans="1:15" ht="14.4" x14ac:dyDescent="0.3">
      <c r="A304" s="43">
        <v>344</v>
      </c>
      <c r="B304" s="62">
        <f t="shared" si="17"/>
        <v>344</v>
      </c>
      <c r="C304" s="62" t="str">
        <f t="shared" si="18"/>
        <v>344a</v>
      </c>
      <c r="D304" s="62"/>
      <c r="E304" s="12">
        <v>80551533</v>
      </c>
      <c r="F304" s="64"/>
      <c r="G304" s="13" t="s">
        <v>546</v>
      </c>
      <c r="H304" s="13" t="s">
        <v>546</v>
      </c>
      <c r="I304" s="14">
        <v>30</v>
      </c>
      <c r="J304" s="11" t="s">
        <v>10</v>
      </c>
      <c r="K304" s="15">
        <v>9</v>
      </c>
      <c r="L304" s="15">
        <f t="shared" si="19"/>
        <v>270</v>
      </c>
      <c r="M304" s="16">
        <v>41208</v>
      </c>
      <c r="N304" s="63"/>
      <c r="O304" s="17"/>
    </row>
    <row r="305" spans="1:15" ht="14.4" x14ac:dyDescent="0.3">
      <c r="A305" s="43">
        <v>345</v>
      </c>
      <c r="B305" s="62">
        <f t="shared" si="17"/>
        <v>345</v>
      </c>
      <c r="C305" s="62" t="str">
        <f t="shared" si="18"/>
        <v>345a</v>
      </c>
      <c r="D305" s="62"/>
      <c r="E305" s="12">
        <v>80589247</v>
      </c>
      <c r="F305" s="12" t="s">
        <v>654</v>
      </c>
      <c r="G305" s="13" t="s">
        <v>547</v>
      </c>
      <c r="H305" s="13" t="s">
        <v>548</v>
      </c>
      <c r="I305" s="14">
        <v>8</v>
      </c>
      <c r="J305" s="11" t="s">
        <v>10</v>
      </c>
      <c r="K305" s="15">
        <v>8.0775000000000006</v>
      </c>
      <c r="L305" s="15">
        <f t="shared" si="19"/>
        <v>64.62</v>
      </c>
      <c r="M305" s="16">
        <v>40991</v>
      </c>
      <c r="N305" s="63"/>
      <c r="O305" s="17"/>
    </row>
    <row r="306" spans="1:15" ht="27" x14ac:dyDescent="0.3">
      <c r="A306" s="43">
        <v>346</v>
      </c>
      <c r="B306" s="62">
        <f t="shared" si="17"/>
        <v>346</v>
      </c>
      <c r="C306" s="62" t="str">
        <f t="shared" si="18"/>
        <v>346a</v>
      </c>
      <c r="D306" s="62"/>
      <c r="E306" s="12">
        <v>80579839</v>
      </c>
      <c r="F306" s="64"/>
      <c r="G306" s="13" t="s">
        <v>549</v>
      </c>
      <c r="H306" s="13" t="s">
        <v>550</v>
      </c>
      <c r="I306" s="14">
        <v>5</v>
      </c>
      <c r="J306" s="11" t="s">
        <v>10</v>
      </c>
      <c r="K306" s="15">
        <v>7.7700000000000005</v>
      </c>
      <c r="L306" s="15">
        <f t="shared" si="19"/>
        <v>38.85</v>
      </c>
      <c r="M306" s="16">
        <v>40763</v>
      </c>
      <c r="N306" s="63"/>
      <c r="O306" s="17"/>
    </row>
    <row r="307" spans="1:15" ht="27" x14ac:dyDescent="0.3">
      <c r="A307" s="43">
        <v>347</v>
      </c>
      <c r="B307" s="62">
        <f t="shared" si="17"/>
        <v>347</v>
      </c>
      <c r="C307" s="62" t="str">
        <f t="shared" si="18"/>
        <v>347a</v>
      </c>
      <c r="D307" s="62"/>
      <c r="E307" s="12">
        <v>80579938</v>
      </c>
      <c r="F307" s="64"/>
      <c r="G307" s="13" t="s">
        <v>551</v>
      </c>
      <c r="H307" s="13" t="s">
        <v>552</v>
      </c>
      <c r="I307" s="14">
        <v>5</v>
      </c>
      <c r="J307" s="11" t="s">
        <v>10</v>
      </c>
      <c r="K307" s="15">
        <v>6.93</v>
      </c>
      <c r="L307" s="15">
        <f t="shared" si="19"/>
        <v>34.65</v>
      </c>
      <c r="M307" s="16">
        <v>40763</v>
      </c>
      <c r="N307" s="63"/>
      <c r="O307" s="17"/>
    </row>
    <row r="308" spans="1:15" ht="27" x14ac:dyDescent="0.3">
      <c r="A308" s="43">
        <v>348</v>
      </c>
      <c r="B308" s="62">
        <f t="shared" si="17"/>
        <v>348</v>
      </c>
      <c r="C308" s="62" t="str">
        <f t="shared" si="18"/>
        <v>348a</v>
      </c>
      <c r="D308" s="62"/>
      <c r="E308" s="12">
        <v>80579840</v>
      </c>
      <c r="F308" s="64"/>
      <c r="G308" s="13" t="s">
        <v>553</v>
      </c>
      <c r="H308" s="13" t="s">
        <v>554</v>
      </c>
      <c r="I308" s="14">
        <v>3</v>
      </c>
      <c r="J308" s="11" t="s">
        <v>10</v>
      </c>
      <c r="K308" s="15">
        <v>6.6099999999999994</v>
      </c>
      <c r="L308" s="15">
        <f t="shared" si="19"/>
        <v>19.829999999999998</v>
      </c>
      <c r="M308" s="16">
        <v>40772</v>
      </c>
      <c r="N308" s="63"/>
      <c r="O308" s="17"/>
    </row>
    <row r="309" spans="1:15" ht="27" x14ac:dyDescent="0.3">
      <c r="A309" s="43">
        <v>349</v>
      </c>
      <c r="B309" s="62">
        <f t="shared" si="17"/>
        <v>349</v>
      </c>
      <c r="C309" s="62" t="str">
        <f t="shared" si="18"/>
        <v>349a</v>
      </c>
      <c r="D309" s="62"/>
      <c r="E309" s="12">
        <v>80566089</v>
      </c>
      <c r="F309" s="64"/>
      <c r="G309" s="13" t="s">
        <v>555</v>
      </c>
      <c r="H309" s="13" t="s">
        <v>556</v>
      </c>
      <c r="I309" s="14">
        <v>30</v>
      </c>
      <c r="J309" s="11" t="s">
        <v>253</v>
      </c>
      <c r="K309" s="15">
        <v>5.6899999999999995</v>
      </c>
      <c r="L309" s="15">
        <f t="shared" si="19"/>
        <v>170.7</v>
      </c>
      <c r="M309" s="16">
        <v>41628</v>
      </c>
      <c r="N309" s="63"/>
      <c r="O309" s="17"/>
    </row>
    <row r="310" spans="1:15" ht="14.4" x14ac:dyDescent="0.3">
      <c r="A310" s="43">
        <v>350</v>
      </c>
      <c r="B310" s="62">
        <f t="shared" si="17"/>
        <v>350</v>
      </c>
      <c r="C310" s="62" t="str">
        <f t="shared" si="18"/>
        <v>350a</v>
      </c>
      <c r="D310" s="62"/>
      <c r="E310" s="12">
        <v>80571422</v>
      </c>
      <c r="F310" s="64"/>
      <c r="G310" s="13" t="s">
        <v>557</v>
      </c>
      <c r="H310" s="13" t="s">
        <v>557</v>
      </c>
      <c r="I310" s="14">
        <v>4</v>
      </c>
      <c r="J310" s="11" t="s">
        <v>10</v>
      </c>
      <c r="K310" s="15">
        <v>5.4</v>
      </c>
      <c r="L310" s="15">
        <f t="shared" si="19"/>
        <v>21.6</v>
      </c>
      <c r="M310" s="16">
        <v>40617</v>
      </c>
      <c r="N310" s="63"/>
      <c r="O310" s="17"/>
    </row>
    <row r="311" spans="1:15" ht="27" x14ac:dyDescent="0.3">
      <c r="A311" s="43">
        <v>351</v>
      </c>
      <c r="B311" s="62">
        <f t="shared" si="17"/>
        <v>351</v>
      </c>
      <c r="C311" s="62" t="str">
        <f t="shared" si="18"/>
        <v>351a</v>
      </c>
      <c r="D311" s="62"/>
      <c r="E311" s="12">
        <v>80579838</v>
      </c>
      <c r="F311" s="64"/>
      <c r="G311" s="13" t="s">
        <v>558</v>
      </c>
      <c r="H311" s="13" t="s">
        <v>559</v>
      </c>
      <c r="I311" s="14">
        <v>5</v>
      </c>
      <c r="J311" s="11" t="s">
        <v>10</v>
      </c>
      <c r="K311" s="15">
        <v>4.71</v>
      </c>
      <c r="L311" s="15">
        <f t="shared" si="19"/>
        <v>23.55</v>
      </c>
      <c r="M311" s="16">
        <v>40763</v>
      </c>
      <c r="N311" s="63"/>
      <c r="O311" s="17"/>
    </row>
    <row r="312" spans="1:15" ht="27" x14ac:dyDescent="0.3">
      <c r="A312" s="43">
        <v>352</v>
      </c>
      <c r="B312" s="62">
        <f t="shared" si="17"/>
        <v>352</v>
      </c>
      <c r="C312" s="62" t="str">
        <f t="shared" si="18"/>
        <v>352a</v>
      </c>
      <c r="D312" s="62"/>
      <c r="E312" s="12">
        <v>80537625</v>
      </c>
      <c r="F312" s="64"/>
      <c r="G312" s="13" t="s">
        <v>560</v>
      </c>
      <c r="H312" s="13" t="s">
        <v>561</v>
      </c>
      <c r="I312" s="14">
        <v>4</v>
      </c>
      <c r="J312" s="11" t="s">
        <v>10</v>
      </c>
      <c r="K312" s="15">
        <v>4.2175000000000002</v>
      </c>
      <c r="L312" s="15">
        <f t="shared" si="19"/>
        <v>16.87</v>
      </c>
      <c r="M312" s="16">
        <v>41694</v>
      </c>
      <c r="N312" s="63"/>
      <c r="O312" s="17"/>
    </row>
    <row r="313" spans="1:15" ht="27" x14ac:dyDescent="0.3">
      <c r="A313" s="43">
        <v>353</v>
      </c>
      <c r="B313" s="62">
        <f t="shared" si="17"/>
        <v>353</v>
      </c>
      <c r="C313" s="62" t="str">
        <f t="shared" si="18"/>
        <v>353a</v>
      </c>
      <c r="D313" s="62"/>
      <c r="E313" s="12">
        <v>80596336</v>
      </c>
      <c r="F313" s="64"/>
      <c r="G313" s="13" t="s">
        <v>562</v>
      </c>
      <c r="H313" s="13" t="s">
        <v>563</v>
      </c>
      <c r="I313" s="14">
        <v>1</v>
      </c>
      <c r="J313" s="11" t="s">
        <v>10</v>
      </c>
      <c r="K313" s="15">
        <v>4.0199999999999996</v>
      </c>
      <c r="L313" s="15">
        <f t="shared" si="19"/>
        <v>4.0199999999999996</v>
      </c>
      <c r="M313" s="16">
        <v>41338</v>
      </c>
      <c r="N313" s="63"/>
      <c r="O313" s="17"/>
    </row>
    <row r="314" spans="1:15" ht="27" x14ac:dyDescent="0.3">
      <c r="A314" s="43">
        <v>354</v>
      </c>
      <c r="B314" s="62">
        <f t="shared" si="17"/>
        <v>354</v>
      </c>
      <c r="C314" s="62" t="str">
        <f t="shared" si="18"/>
        <v>354a</v>
      </c>
      <c r="D314" s="62"/>
      <c r="E314" s="12">
        <v>80533164</v>
      </c>
      <c r="F314" s="12" t="s">
        <v>655</v>
      </c>
      <c r="G314" s="13" t="s">
        <v>564</v>
      </c>
      <c r="H314" s="13" t="s">
        <v>565</v>
      </c>
      <c r="I314" s="14">
        <v>500</v>
      </c>
      <c r="J314" s="11" t="s">
        <v>10</v>
      </c>
      <c r="K314" s="15">
        <v>2.5</v>
      </c>
      <c r="L314" s="15">
        <f t="shared" si="19"/>
        <v>1250</v>
      </c>
      <c r="M314" s="16">
        <v>40240</v>
      </c>
      <c r="N314" s="63"/>
      <c r="O314" s="17"/>
    </row>
    <row r="315" spans="1:15" ht="14.4" x14ac:dyDescent="0.3">
      <c r="A315" s="43">
        <v>355</v>
      </c>
      <c r="B315" s="62">
        <f t="shared" si="17"/>
        <v>355</v>
      </c>
      <c r="C315" s="62" t="str">
        <f t="shared" si="18"/>
        <v>355a</v>
      </c>
      <c r="D315" s="62"/>
      <c r="E315" s="12">
        <v>80524560</v>
      </c>
      <c r="F315" s="12" t="s">
        <v>609</v>
      </c>
      <c r="G315" s="13" t="s">
        <v>566</v>
      </c>
      <c r="H315" s="13" t="s">
        <v>567</v>
      </c>
      <c r="I315" s="14">
        <v>1</v>
      </c>
      <c r="J315" s="11" t="s">
        <v>10</v>
      </c>
      <c r="K315" s="15">
        <v>2.09</v>
      </c>
      <c r="L315" s="15">
        <f t="shared" si="19"/>
        <v>2.09</v>
      </c>
      <c r="M315" s="16">
        <v>40627</v>
      </c>
      <c r="N315" s="63"/>
      <c r="O315" s="17"/>
    </row>
    <row r="316" spans="1:15" ht="14.4" x14ac:dyDescent="0.3">
      <c r="A316" s="43">
        <v>356</v>
      </c>
      <c r="B316" s="62">
        <f>HYPERLINK("356(357).jpg", A316)</f>
        <v>356</v>
      </c>
      <c r="C316" s="62">
        <f>HYPERLINK("356.jpg", A316)</f>
        <v>356</v>
      </c>
      <c r="D316" s="62"/>
      <c r="E316" s="12">
        <v>7327738</v>
      </c>
      <c r="F316" s="12" t="s">
        <v>611</v>
      </c>
      <c r="G316" s="13" t="s">
        <v>568</v>
      </c>
      <c r="H316" s="13" t="s">
        <v>569</v>
      </c>
      <c r="I316" s="14">
        <v>4</v>
      </c>
      <c r="J316" s="11" t="s">
        <v>10</v>
      </c>
      <c r="K316" s="15">
        <v>0.99250000000000005</v>
      </c>
      <c r="L316" s="15">
        <f t="shared" si="19"/>
        <v>3.97</v>
      </c>
      <c r="M316" s="16">
        <v>42061</v>
      </c>
      <c r="N316" s="63"/>
      <c r="O316" s="17"/>
    </row>
    <row r="317" spans="1:15" ht="14.4" x14ac:dyDescent="0.3">
      <c r="A317" s="43">
        <v>357</v>
      </c>
      <c r="B317" s="62">
        <f>HYPERLINK("356(357).jpg", A317)</f>
        <v>357</v>
      </c>
      <c r="C317" s="62">
        <f>HYPERLINK("357.jpg", A317)</f>
        <v>357</v>
      </c>
      <c r="D317" s="62"/>
      <c r="E317" s="12">
        <v>7327740</v>
      </c>
      <c r="F317" s="12" t="s">
        <v>611</v>
      </c>
      <c r="G317" s="13" t="s">
        <v>570</v>
      </c>
      <c r="H317" s="13" t="s">
        <v>571</v>
      </c>
      <c r="I317" s="14">
        <v>8</v>
      </c>
      <c r="J317" s="11" t="s">
        <v>10</v>
      </c>
      <c r="K317" s="15">
        <v>0.95</v>
      </c>
      <c r="L317" s="15">
        <f t="shared" si="19"/>
        <v>7.6</v>
      </c>
      <c r="M317" s="16">
        <v>42094</v>
      </c>
      <c r="N317" s="63"/>
      <c r="O317" s="17"/>
    </row>
    <row r="318" spans="1:15" ht="27" x14ac:dyDescent="0.3">
      <c r="A318" s="43">
        <v>358</v>
      </c>
      <c r="B318" s="62">
        <f t="shared" si="17"/>
        <v>358</v>
      </c>
      <c r="C318" s="62" t="str">
        <f t="shared" si="18"/>
        <v>358a</v>
      </c>
      <c r="D318" s="62"/>
      <c r="E318" s="12">
        <v>80577974</v>
      </c>
      <c r="F318" s="12" t="s">
        <v>656</v>
      </c>
      <c r="G318" s="13" t="s">
        <v>572</v>
      </c>
      <c r="H318" s="13" t="s">
        <v>573</v>
      </c>
      <c r="I318" s="14">
        <v>200</v>
      </c>
      <c r="J318" s="11" t="s">
        <v>10</v>
      </c>
      <c r="K318" s="15">
        <v>0.66654999999999998</v>
      </c>
      <c r="L318" s="15">
        <f t="shared" si="19"/>
        <v>133.31</v>
      </c>
      <c r="M318" s="16">
        <v>41271</v>
      </c>
      <c r="N318" s="63"/>
      <c r="O318" s="17"/>
    </row>
    <row r="319" spans="1:15" ht="14.4" x14ac:dyDescent="0.3">
      <c r="A319" s="43">
        <v>359</v>
      </c>
      <c r="B319" s="62">
        <f t="shared" si="17"/>
        <v>359</v>
      </c>
      <c r="C319" s="62" t="str">
        <f t="shared" si="18"/>
        <v>359a</v>
      </c>
      <c r="D319" s="62"/>
      <c r="E319" s="12">
        <v>80515802</v>
      </c>
      <c r="F319" s="12" t="s">
        <v>657</v>
      </c>
      <c r="G319" s="13" t="s">
        <v>574</v>
      </c>
      <c r="H319" s="13" t="s">
        <v>575</v>
      </c>
      <c r="I319" s="14">
        <v>500</v>
      </c>
      <c r="J319" s="11" t="s">
        <v>10</v>
      </c>
      <c r="K319" s="15">
        <v>0.24</v>
      </c>
      <c r="L319" s="15">
        <f t="shared" si="19"/>
        <v>120</v>
      </c>
      <c r="M319" s="16">
        <v>41934</v>
      </c>
      <c r="N319" s="63"/>
      <c r="O319" s="17"/>
    </row>
    <row r="320" spans="1:15" ht="14.4" x14ac:dyDescent="0.3">
      <c r="A320" s="65">
        <v>360</v>
      </c>
      <c r="B320" s="62">
        <v>360</v>
      </c>
      <c r="C320" s="62" t="s">
        <v>661</v>
      </c>
      <c r="D320" s="62"/>
      <c r="E320" s="12" t="s">
        <v>659</v>
      </c>
      <c r="F320" s="12" t="s">
        <v>582</v>
      </c>
      <c r="G320" s="66" t="s">
        <v>660</v>
      </c>
      <c r="H320" s="13"/>
      <c r="I320" s="14">
        <v>1</v>
      </c>
      <c r="J320" s="11" t="s">
        <v>10</v>
      </c>
      <c r="K320" s="15">
        <v>1986.39</v>
      </c>
      <c r="L320" s="15">
        <f>PRODUCT(K320,I320)</f>
        <v>1986.39</v>
      </c>
      <c r="M320" s="16">
        <v>40544</v>
      </c>
      <c r="N320" s="1"/>
    </row>
    <row r="322" spans="7:18" x14ac:dyDescent="0.25">
      <c r="R322" s="5"/>
    </row>
    <row r="323" spans="7:18" x14ac:dyDescent="0.25">
      <c r="R323" s="5"/>
    </row>
    <row r="327" spans="7:18" ht="14.4" x14ac:dyDescent="0.3">
      <c r="G327" s="60"/>
      <c r="H327" s="60"/>
      <c r="I327" s="54"/>
      <c r="J327"/>
    </row>
    <row r="328" spans="7:18" ht="14.4" x14ac:dyDescent="0.3">
      <c r="G328" s="55"/>
      <c r="H328" s="55"/>
      <c r="I328" s="54"/>
      <c r="J328"/>
    </row>
    <row r="329" spans="7:18" ht="14.4" x14ac:dyDescent="0.3">
      <c r="G329" s="55"/>
      <c r="H329" s="56"/>
      <c r="I329"/>
      <c r="J329"/>
    </row>
    <row r="330" spans="7:18" ht="14.4" x14ac:dyDescent="0.3">
      <c r="G330" s="55"/>
      <c r="H330" s="56"/>
      <c r="I330"/>
      <c r="J330"/>
    </row>
    <row r="331" spans="7:18" ht="14.4" x14ac:dyDescent="0.3">
      <c r="G331" s="55"/>
      <c r="H331" s="55"/>
      <c r="I331"/>
      <c r="J331"/>
    </row>
    <row r="332" spans="7:18" ht="14.4" x14ac:dyDescent="0.3">
      <c r="G332" s="60"/>
      <c r="H332" s="60"/>
      <c r="I332"/>
      <c r="J332"/>
    </row>
    <row r="333" spans="7:18" ht="14.4" x14ac:dyDescent="0.3">
      <c r="G333" s="55"/>
      <c r="H333" s="56"/>
      <c r="I333"/>
      <c r="J333"/>
    </row>
    <row r="334" spans="7:18" ht="14.4" x14ac:dyDescent="0.3">
      <c r="G334" s="55"/>
      <c r="H334" s="56"/>
      <c r="I334"/>
      <c r="J334" s="52"/>
    </row>
    <row r="335" spans="7:18" ht="14.4" x14ac:dyDescent="0.3">
      <c r="G335" s="57"/>
      <c r="H335" s="58"/>
      <c r="I335"/>
      <c r="J335"/>
    </row>
    <row r="336" spans="7:18" ht="14.4" x14ac:dyDescent="0.3">
      <c r="G336" s="55"/>
      <c r="H336" s="56"/>
      <c r="I336"/>
      <c r="J336"/>
    </row>
    <row r="337" spans="7:10" ht="14.4" x14ac:dyDescent="0.3">
      <c r="G337" s="60"/>
      <c r="H337" s="56"/>
      <c r="I337"/>
      <c r="J337"/>
    </row>
    <row r="338" spans="7:10" ht="14.4" x14ac:dyDescent="0.3">
      <c r="G338" s="59"/>
      <c r="H338" s="56"/>
      <c r="I338"/>
      <c r="J338"/>
    </row>
    <row r="339" spans="7:10" ht="14.4" x14ac:dyDescent="0.3">
      <c r="G339" s="59"/>
      <c r="H339" s="56"/>
      <c r="I339"/>
      <c r="J339"/>
    </row>
    <row r="340" spans="7:10" ht="14.4" x14ac:dyDescent="0.3">
      <c r="G340" s="52"/>
      <c r="H340"/>
      <c r="I340"/>
      <c r="J340" s="52" t="s">
        <v>576</v>
      </c>
    </row>
    <row r="341" spans="7:10" ht="14.4" x14ac:dyDescent="0.3">
      <c r="G341" s="53"/>
      <c r="H341"/>
      <c r="I341"/>
      <c r="J341"/>
    </row>
  </sheetData>
  <autoFilter ref="A1:M346" xr:uid="{00000000-0009-0000-0000-000000000000}"/>
  <hyperlinks>
    <hyperlink ref="B320" r:id="rId1" display="360.jpg" xr:uid="{D2235814-8C5B-47ED-9558-966D2D49CAE0}"/>
    <hyperlink ref="C320" r:id="rId2" xr:uid="{572C05DC-73CF-4D31-89E6-429A3648B5B1}"/>
  </hyperlinks>
  <pageMargins left="0.25" right="0.25" top="0.75" bottom="0.75" header="0.3" footer="0.3"/>
  <pageSetup paperSize="9" scale="78" fitToHeight="0" orientation="landscape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178CC04DBE94D855DE19E6C0217D8" ma:contentTypeVersion="8" ma:contentTypeDescription="Create a new document." ma:contentTypeScope="" ma:versionID="4bdcb7ba4d385314d20283fd17ce5d4e">
  <xsd:schema xmlns:xsd="http://www.w3.org/2001/XMLSchema" xmlns:xs="http://www.w3.org/2001/XMLSchema" xmlns:p="http://schemas.microsoft.com/office/2006/metadata/properties" xmlns:ns3="f022fb45-dabf-42a1-aa0c-451e4bd7fc23" xmlns:ns4="2e482103-40c7-46a9-b66f-11cd8f7fefb8" targetNamespace="http://schemas.microsoft.com/office/2006/metadata/properties" ma:root="true" ma:fieldsID="4cab8bff7cb1e2b4f80fbe20156003cb" ns3:_="" ns4:_="">
    <xsd:import namespace="f022fb45-dabf-42a1-aa0c-451e4bd7fc23"/>
    <xsd:import namespace="2e482103-40c7-46a9-b66f-11cd8f7fef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2fb45-dabf-42a1-aa0c-451e4bd7f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82103-40c7-46a9-b66f-11cd8f7fefb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2D5F4C-B3BB-4A86-A1A8-D3C47ED7C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6B53D-65A8-467F-9D32-905E2981A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2fb45-dabf-42a1-aa0c-451e4bd7fc23"/>
    <ds:schemaRef ds:uri="2e482103-40c7-46a9-b66f-11cd8f7fe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7B6AF8-2C2E-4B06-A5BF-BE3A0F183BB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482103-40c7-46a9-b66f-11cd8f7fefb8"/>
    <ds:schemaRef ds:uri="f022fb45-dabf-42a1-aa0c-451e4bd7fc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podklad_k_zmluve</vt:lpstr>
      <vt:lpstr>podklad_k_zmluve!Oblasť_tlače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Nemcek, Daniel02</dc:creator>
  <cp:lastModifiedBy>M Ganat</cp:lastModifiedBy>
  <cp:lastPrinted>2020-06-23T09:25:36Z</cp:lastPrinted>
  <dcterms:created xsi:type="dcterms:W3CDTF">2020-05-26T10:12:31Z</dcterms:created>
  <dcterms:modified xsi:type="dcterms:W3CDTF">2021-06-03T04:51:31Z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0x010100B8D178CC04DBE94D855DE19E6C0217D8</vt:lpwstr>
  </property>
</Properties>
</file>